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ac31d66fe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 feed" sheetId="1" r:id="Rd1c9cc5ec29748de"/>
    <x:sheet xmlns:r="http://schemas.openxmlformats.org/officeDocument/2006/relationships" name="Source data" sheetId="2" r:id="Rec083c7ae46741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mm/dd/yy"/>
    <x:numFmt numFmtId="202" formatCode="#,##0"/>
  </x:numFmts>
  <x:fonts count="7">
    <x:font>
      <x:sz val="11"/>
      <x:name val="Carlito"/>
    </x:font>
    <x:font>
      <x:b/>
      <x:sz val="16"/>
      <x:color rgb="FF0B1F33"/>
      <x:name val="Arial"/>
    </x:font>
    <x:font>
      <x:i/>
      <x:sz val="10"/>
      <x:color rgb="FF64748B"/>
      <x:name val="Arial"/>
    </x:font>
    <x:font>
      <x:b/>
      <x:sz val="9"/>
      <x:color rgb="FF64748B"/>
      <x:name val="Arial"/>
    </x:font>
    <x:font>
      <x:b/>
      <x:sz val="12"/>
      <x:color rgb="FF0B1F33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173A5E"/>
      </x:patternFill>
    </x:fill>
    <x:fill>
      <x:patternFill patternType="solid">
        <x:fgColor rgb="FFE7FAFE"/>
      </x:patternFill>
    </x:fill>
  </x:fills>
  <x:borders count="8">
    <x:border/>
    <x:border>
      <x:bottom style="thin">
        <x:color rgb="FF22D3E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2" xfId="0" applyNumberFormat="1" applyFont="1" applyFill="1" applyBorder="1"/>
    <x:xf numFmtId="0" fontId="5" fillId="3" borderId="3" xfId="0" applyNumberFormat="1" applyFont="1" applyFill="1" applyBorder="1"/>
    <x:xf numFmtId="0" fontId="5" fillId="3" borderId="4" xfId="0" applyNumberFormat="1" applyFont="1" applyFill="1" applyBorder="1"/>
    <x:xf numFmtId="0" fontId="5" fillId="3" borderId="2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horizontal="center" wrapText="1"/>
    </x:xf>
    <x:xf numFmtId="0" fontId="5" fillId="3" borderId="3" xfId="0" applyNumberFormat="1" applyFont="1" applyFill="1" applyBorder="1" applyAlignment="1">
      <x:alignment horizontal="center" wrapText="1"/>
    </x:xf>
    <x:xf numFmtId="0" fontId="5" fillId="3" borderId="4" xfId="0" applyNumberFormat="1" applyFont="1" applyFill="1" applyBorder="1" applyAlignment="1">
      <x:alignment horizont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6" fillId="0" borderId="0" xfId="0" applyNumberFormat="1" applyFont="1" applyFill="1" applyBorder="1"/>
    <x:xf numFmtId="201" fontId="6" fillId="0" borderId="0" xfId="0" applyNumberFormat="1" applyFont="1" applyFill="1" applyBorder="1"/>
    <x:xf numFmtId="202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201" fontId="6" fillId="0" borderId="0" xfId="0" applyNumberFormat="1" applyFont="1" applyFill="1" applyBorder="1" applyAlignment="1">
      <x:alignment vertical="top"/>
    </x:xf>
    <x:xf numFmtId="202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0"/>
    </x:xf>
    <x:xf numFmtId="0" fontId="6" fillId="0" borderId="5" xfId="0" applyNumberFormat="1" applyFont="1" applyFill="1" applyBorder="1" applyAlignment="1">
      <x:alignment vertical="top"/>
    </x:xf>
    <x:xf numFmtId="0" fontId="6" fillId="0" borderId="5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 applyAlignment="1">
      <x:alignment vertical="top"/>
    </x:xf>
    <x:xf numFmtId="202" fontId="6" fillId="0" borderId="5" xfId="0" applyNumberFormat="1" applyFont="1" applyFill="1" applyBorder="1" applyAlignment="1">
      <x:alignment vertical="top"/>
    </x:xf>
    <x:xf numFmtId="0" fontId="6" fillId="0" borderId="5" xfId="0" applyNumberFormat="1" applyFont="1" applyFill="1" applyBorder="1" applyAlignment="1">
      <x:alignment vertical="top" wrapText="0"/>
    </x:xf>
    <x:xf numFmtId="0" fontId="6" fillId="0" borderId="6" xfId="0" applyNumberFormat="1" applyFont="1" applyFill="1" applyBorder="1" applyAlignment="1">
      <x:alignment vertical="top"/>
    </x:xf>
    <x:xf numFmtId="0" fontId="6" fillId="0" borderId="6" xfId="0" applyNumberFormat="1" applyFont="1" applyFill="1" applyBorder="1" applyAlignment="1">
      <x:alignment vertical="top" wrapText="1"/>
    </x:xf>
    <x:xf numFmtId="201" fontId="6" fillId="0" borderId="6" xfId="0" applyNumberFormat="1" applyFont="1" applyFill="1" applyBorder="1" applyAlignment="1">
      <x:alignment vertical="top"/>
    </x:xf>
    <x:xf numFmtId="202" fontId="6" fillId="0" borderId="6" xfId="0" applyNumberFormat="1" applyFont="1" applyFill="1" applyBorder="1" applyAlignment="1">
      <x:alignment vertical="top"/>
    </x:xf>
    <x:xf numFmtId="0" fontId="6" fillId="0" borderId="6" xfId="0" applyNumberFormat="1" applyFont="1" applyFill="1" applyBorder="1" applyAlignment="1">
      <x:alignment vertical="top" wrapText="0"/>
    </x:xf>
    <x:xf numFmtId="0" fontId="6" fillId="0" borderId="7" xfId="0" applyNumberFormat="1" applyFont="1" applyFill="1" applyBorder="1" applyAlignment="1">
      <x:alignment vertical="top"/>
    </x:xf>
    <x:xf numFmtId="0" fontId="6" fillId="0" borderId="7" xfId="0" applyNumberFormat="1" applyFont="1" applyFill="1" applyBorder="1" applyAlignment="1">
      <x:alignment vertical="top" wrapText="1"/>
    </x:xf>
    <x:xf numFmtId="201" fontId="6" fillId="0" borderId="7" xfId="0" applyNumberFormat="1" applyFont="1" applyFill="1" applyBorder="1" applyAlignment="1">
      <x:alignment vertical="top"/>
    </x:xf>
    <x:xf numFmtId="202" fontId="6" fillId="0" borderId="7" xfId="0" applyNumberFormat="1" applyFont="1" applyFill="1" applyBorder="1" applyAlignment="1">
      <x:alignment vertical="top"/>
    </x:xf>
    <x:xf numFmtId="0" fontId="6" fillId="0" borderId="7" xfId="0" applyNumberFormat="1" applyFont="1" applyFill="1" applyBorder="1" applyAlignment="1">
      <x:alignment vertical="top" wrapText="0"/>
    </x:xf>
    <x:xf numFmtId="0" fontId="6" fillId="4" borderId="5" xfId="0" applyNumberFormat="1" applyFont="1" applyFill="1" applyBorder="1" applyAlignment="1">
      <x:alignment vertical="top" wrapText="1"/>
    </x:xf>
    <x:xf numFmtId="0" fontId="6" fillId="4" borderId="6" xfId="0" applyNumberFormat="1" applyFont="1" applyFill="1" applyBorder="1" applyAlignment="1">
      <x:alignment vertical="top" wrapText="1"/>
    </x:xf>
    <x:xf numFmtId="0" fontId="6" fillId="4" borderId="7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047857"/>
      </x:font>
      <x:fill>
        <x:patternFill patternType="solid">
          <x:bgColor rgb="FFECFDF5"/>
        </x:patternFill>
      </x:fill>
    </x:dxf>
    <x:dxf>
      <x:font>
        <x:b/>
        <x:color rgb="FFB45309"/>
      </x:font>
      <x:fill>
        <x:patternFill patternType="solid">
          <x:bgColor rgb="FFFFF7E6"/>
        </x:patternFill>
      </x:fill>
    </x:dxf>
    <x:dxf>
      <x:font>
        <x:color rgb="FF173A5E"/>
      </x:font>
      <x:fill>
        <x:patternFill patternType="solid">
          <x:bgColor rgb="FFEFF6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f1a25f03147ea" /><Relationship Type="http://schemas.openxmlformats.org/officeDocument/2006/relationships/theme" Target="/xl/theme/theme1.xml" Id="R8f7a1d1c84b9464d" /><Relationship Type="http://schemas.openxmlformats.org/officeDocument/2006/relationships/sharedStrings" Target="/xl/sharedStrings.xml" Id="R033583fc040b41b2" /><Relationship Type="http://schemas.openxmlformats.org/officeDocument/2006/relationships/worksheet" Target="/xl/worksheets/sheet1.xml" Id="Rd1c9cc5ec29748de" /><Relationship Type="http://schemas.openxmlformats.org/officeDocument/2006/relationships/worksheet" Target="/xl/worksheets/sheet2.xml" Id="Rec083c7ae46741ce" /></Relationships>
</file>

<file path=xl/tables/table1.xml><?xml version="1.0" encoding="utf-8"?>
<x:table xmlns:x="http://schemas.openxmlformats.org/spreadsheetml/2006/main" id="1" name="CenterSignalLeads" displayName="CenterSignalLeads" ref="A8:L28" headerRowCount="1" totalsRowCount="0" totalsRowShown="0">
  <x:autoFilter ref="A8:L28"/>
  <x:tableColumns count="12">
    <x:tableColumn id="1" name="Facility ID"/>
    <x:tableColumn id="2" name="Facility"/>
    <x:tableColumn id="3" name="Opened"/>
    <x:tableColumn id="4" name="County"/>
    <x:tableColumn id="5" name="City"/>
    <x:tableColumn id="6" name="Capacity"/>
    <x:tableColumn id="7" name="Program mix"/>
    <x:tableColumn id="8" name="Priority"/>
    <x:tableColumn id="9" name="AI buying-stage note"/>
    <x:tableColumn id="10" name="Suggested vendor categories"/>
    <x:tableColumn id="11" name="Public phone"/>
    <x:tableColumn id="12" name="Official recor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enterSignalSource" displayName="CenterSignalSource" ref="A5:T25" headerRowCount="1" totalsRowCount="0" totalsRowShown="0">
  <x:autoFilter ref="A5:T25"/>
  <x:tableColumns count="20">
    <x:tableColumn id="1" name="Facility ID"/>
    <x:tableColumn id="2" name="Facility name"/>
    <x:tableColumn id="3" name="Opened date"/>
    <x:tableColumn id="4" name="License issue date"/>
    <x:tableColumn id="5" name="License expiration date"/>
    <x:tableColumn id="6" name="Status"/>
    <x:tableColumn id="7" name="County"/>
    <x:tableColumn id="8" name="City"/>
    <x:tableColumn id="9" name="State"/>
    <x:tableColumn id="10" name="ZIP"/>
    <x:tableColumn id="11" name="Street number"/>
    <x:tableColumn id="12" name="Street name"/>
    <x:tableColumn id="13" name="Infant capacity"/>
    <x:tableColumn id="14" name="Toddler capacity"/>
    <x:tableColumn id="15" name="Preschool capacity"/>
    <x:tableColumn id="16" name="School-age capacity"/>
    <x:tableColumn id="17" name="Total capacity"/>
    <x:tableColumn id="18" name="Capacity description"/>
    <x:tableColumn id="19" name="Public phone"/>
    <x:tableColumn id="20" name="Official recor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8d32fc5bb2456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b695d131a645b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2" hidden="0" customWidth="1"/>
    <x:col min="2" max="2" width="30" hidden="0" customWidth="1"/>
    <x:col min="3" max="3" width="12" hidden="0" customWidth="1"/>
    <x:col min="4" max="4" width="14" hidden="0" customWidth="1"/>
    <x:col min="5" max="5" width="16" hidden="0" customWidth="1"/>
    <x:col min="6" max="6" width="10" hidden="0" customWidth="1"/>
    <x:col min="7" max="7" width="28" hidden="0" customWidth="1"/>
    <x:col min="8" max="8" width="12" hidden="0" customWidth="1"/>
    <x:col min="9" max="9" width="46" hidden="0" customWidth="1"/>
    <x:col min="10" max="10" width="38" hidden="0" customWidth="1"/>
    <x:col min="11" max="11" width="16" hidden="0" customWidth="1"/>
    <x:col min="12" max="12" width="48" hidden="0" customWidth="1"/>
  </x:cols>
  <x:sheetData>
    <x:row r="2" ht="27" customHeight="1">
      <x:c r="A2" s="1" t="str">
        <x:v>CenterSignal New York childcare opening report</x:v>
      </x:c>
    </x:row>
    <x:row r="3" ht="27" customHeight="1">
      <x:c r="A3" s="3" t="str">
        <x:v>Commercial day care centers outside New York City. Opened September 1–18, 2026. AI enrichment is directional and should be verified against the official record.</x:v>
      </x:c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>
      <x:c r="A5" s="6" t="str">
        <x:v>Facilities</x:v>
      </x:c>
      <x:c r="B5" s="7" t="n">
        <x:f>COUNTA(A9:A28)</x:f>
        <x:v>20</x:v>
      </x:c>
      <x:c r="D5" s="6" t="str">
        <x:v>Total licensed capacity</x:v>
      </x:c>
      <x:c r="E5" s="7" t="n">
        <x:f>SUM(F9:F28)</x:f>
        <x:v>1128</x:v>
      </x:c>
      <x:c r="G5" s="6" t="str">
        <x:v>High-priority records</x:v>
      </x:c>
      <x:c r="H5" s="7" t="n">
        <x:f>COUNTIFS(H9:H28,"High")</x:f>
        <x:v>6</x:v>
      </x:c>
      <x:c r="J5" s="6" t="str">
        <x:v>Report as of</x:v>
      </x:c>
      <x:c r="K5" s="8" t="n">
        <x:v>46287</x:v>
      </x:c>
    </x:row>
    <x:row r="8" ht="32" customHeight="1">
      <x:c r="A8" s="20" t="str">
        <x:v>Facility ID</x:v>
      </x:c>
      <x:c r="B8" s="21" t="str">
        <x:v>Facility</x:v>
      </x:c>
      <x:c r="C8" s="21" t="str">
        <x:v>Opened</x:v>
      </x:c>
      <x:c r="D8" s="21" t="str">
        <x:v>County</x:v>
      </x:c>
      <x:c r="E8" s="21" t="str">
        <x:v>City</x:v>
      </x:c>
      <x:c r="F8" s="21" t="str">
        <x:v>Capacity</x:v>
      </x:c>
      <x:c r="G8" s="21" t="str">
        <x:v>Program mix</x:v>
      </x:c>
      <x:c r="H8" s="21" t="str">
        <x:v>Priority</x:v>
      </x:c>
      <x:c r="I8" s="21" t="str">
        <x:v>AI buying-stage note</x:v>
      </x:c>
      <x:c r="J8" s="21" t="str">
        <x:v>Suggested vendor categories</x:v>
      </x:c>
      <x:c r="K8" s="21" t="str">
        <x:v>Public phone</x:v>
      </x:c>
      <x:c r="L8" s="22" t="str">
        <x:v>Official record</x:v>
      </x:c>
    </x:row>
    <x:row r="9" ht="54" customHeight="1">
      <x:c r="A9" s="47" t="str">
        <x:f>'Source data'!A6</x:f>
        <x:v>956251</x:v>
      </x:c>
      <x:c r="B9" s="48" t="str">
        <x:f>'Source data'!B6</x:f>
        <x:v>The Community Action Organization of Western New York, Inc.</x:v>
      </x:c>
      <x:c r="C9" s="49" t="n">
        <x:f>'Source data'!C6</x:f>
        <x:v>46283</x:v>
      </x:c>
      <x:c r="D9" s="47" t="str">
        <x:f>'Source data'!G6</x:f>
        <x:v>Erie</x:v>
      </x:c>
      <x:c r="E9" s="47" t="str">
        <x:f>'Source data'!H6</x:f>
        <x:v>Buffalo</x:v>
      </x:c>
      <x:c r="F9" s="50" t="n">
        <x:f>'Source data'!Q6</x:f>
        <x:v>56</x:v>
      </x:c>
      <x:c r="G9" s="48" t="str">
        <x:f>'Source data'!R6</x:f>
        <x:v>56 Preschoolers</x:v>
      </x:c>
      <x:c r="H9" s="47" t="str">
        <x:f>IF(F9&gt;=75,"High",IF(OR(F9&gt;=35,'Source data'!M6&gt;0),"Medium","Standard"))</x:f>
        <x:v>Medium</x:v>
      </x:c>
      <x:c r="I9" s="62" t="str">
        <x:v>Preschool-focused opening. Relevant for classroom supplies, cleaning, insurance, food service, and parent-communication software.</x:v>
      </x:c>
      <x:c r="J9" s="62" t="str">
        <x:v>Insurance, Cleaning, Childcare software, Classroom supplies</x:v>
      </x:c>
      <x:c r="K9" s="47" t="str">
        <x:f>'Source data'!S6</x:f>
        <x:v>(716)823-9757</x:v>
      </x:c>
      <x:c r="L9" s="51" t="str">
        <x:f>'Source data'!T6</x:f>
        <x:v>https://hs.ocfs.ny.gov/dcfs/Profile/Index/956251</x:v>
      </x:c>
    </x:row>
    <x:row r="10" ht="54" customHeight="1">
      <x:c r="A10" s="52" t="str">
        <x:f>'Source data'!A7</x:f>
        <x:v>949199</x:v>
      </x:c>
      <x:c r="B10" s="53" t="str">
        <x:f>'Source data'!B7</x:f>
        <x:v>Valley ECE, LLC</x:v>
      </x:c>
      <x:c r="C10" s="54" t="n">
        <x:f>'Source data'!C7</x:f>
        <x:v>46280</x:v>
      </x:c>
      <x:c r="D10" s="52" t="str">
        <x:f>'Source data'!G7</x:f>
        <x:v>Sullivan</x:v>
      </x:c>
      <x:c r="E10" s="52" t="str">
        <x:f>'Source data'!H7</x:f>
        <x:v>Mongaup Valley</x:v>
      </x:c>
      <x:c r="F10" s="55" t="n">
        <x:f>'Source data'!Q7</x:f>
        <x:v>40</x:v>
      </x:c>
      <x:c r="G10" s="53" t="str">
        <x:f>'Source data'!R7</x:f>
        <x:v>8 Infants, 23 Toddlers, 9 Preschoolers</x:v>
      </x:c>
      <x:c r="H10" s="52" t="str">
        <x:f>IF(F10&gt;=75,"High",IF(OR(F10&gt;=35,'Source data'!M7&gt;0),"Medium","Standard"))</x:f>
        <x:v>Medium</x:v>
      </x:c>
      <x:c r="I10" s="63" t="str">
        <x:v>Multi-age opening. Likely early demand for infant equipment, classroom supplies, scheduling, billing, and parent-communication tools.</x:v>
      </x:c>
      <x:c r="J10" s="63" t="str">
        <x:v>Insurance, Cleaning, Childcare software, Infant equipment</x:v>
      </x:c>
      <x:c r="K10" s="52" t="str">
        <x:f>'Source data'!S7</x:f>
        <x:v>(845)250-4110</x:v>
      </x:c>
      <x:c r="L10" s="56" t="str">
        <x:f>'Source data'!T7</x:f>
        <x:v>https://hs.ocfs.ny.gov/dcfs/Profile/Index/949199</x:v>
      </x:c>
    </x:row>
    <x:row r="11" ht="54" customHeight="1">
      <x:c r="A11" s="52" t="str">
        <x:f>'Source data'!A8</x:f>
        <x:v>950590</x:v>
      </x:c>
      <x:c r="B11" s="53" t="str">
        <x:f>'Source data'!B8</x:f>
        <x:v>Creative Play Childcare Center Wantagh LLC</x:v>
      </x:c>
      <x:c r="C11" s="54" t="n">
        <x:f>'Source data'!C8</x:f>
        <x:v>46280</x:v>
      </x:c>
      <x:c r="D11" s="52" t="str">
        <x:f>'Source data'!G8</x:f>
        <x:v>Nassau</x:v>
      </x:c>
      <x:c r="E11" s="52" t="str">
        <x:f>'Source data'!H8</x:f>
        <x:v>Wantagh</x:v>
      </x:c>
      <x:c r="F11" s="55" t="n">
        <x:f>'Source data'!Q8</x:f>
        <x:v>38</x:v>
      </x:c>
      <x:c r="G11" s="53" t="str">
        <x:f>'Source data'!R8</x:f>
        <x:v>8 Infants, 12 Toddlers, 18 Preschoolers</x:v>
      </x:c>
      <x:c r="H11" s="52" t="str">
        <x:f>IF(F11&gt;=75,"High",IF(OR(F11&gt;=35,'Source data'!M8&gt;0),"Medium","Standard"))</x:f>
        <x:v>Medium</x:v>
      </x:c>
      <x:c r="I11" s="63" t="str">
        <x:v>Multi-age opening. Likely early demand for infant equipment, classroom supplies, scheduling, billing, and parent-communication tools.</x:v>
      </x:c>
      <x:c r="J11" s="63" t="str">
        <x:v>Insurance, Cleaning, Childcare software, Infant equipment</x:v>
      </x:c>
      <x:c r="K11" s="52" t="str">
        <x:f>'Source data'!S8</x:f>
        <x:v>(516)688-0168</x:v>
      </x:c>
      <x:c r="L11" s="56" t="str">
        <x:f>'Source data'!T8</x:f>
        <x:v>https://hs.ocfs.ny.gov/dcfs/Profile/Index/950590</x:v>
      </x:c>
    </x:row>
    <x:row r="12" ht="54" customHeight="1">
      <x:c r="A12" s="52" t="str">
        <x:f>'Source data'!A9</x:f>
        <x:v>953068</x:v>
      </x:c>
      <x:c r="B12" s="53" t="str">
        <x:f>'Source data'!B9</x:f>
        <x:v>Kenan Center, Inc.</x:v>
      </x:c>
      <x:c r="C12" s="54" t="n">
        <x:f>'Source data'!C9</x:f>
        <x:v>46279</x:v>
      </x:c>
      <x:c r="D12" s="52" t="str">
        <x:f>'Source data'!G9</x:f>
        <x:v>Niagara</x:v>
      </x:c>
      <x:c r="E12" s="52" t="str">
        <x:f>'Source data'!H9</x:f>
        <x:v>Lockport</x:v>
      </x:c>
      <x:c r="F12" s="55" t="n">
        <x:f>'Source data'!Q9</x:f>
        <x:v>44</x:v>
      </x:c>
      <x:c r="G12" s="53" t="str">
        <x:f>'Source data'!R9</x:f>
        <x:v>44 Preschoolers</x:v>
      </x:c>
      <x:c r="H12" s="52" t="str">
        <x:f>IF(F12&gt;=75,"High",IF(OR(F12&gt;=35,'Source data'!M9&gt;0),"Medium","Standard"))</x:f>
        <x:v>Medium</x:v>
      </x:c>
      <x:c r="I12" s="63" t="str">
        <x:v>Preschool-focused opening. Relevant for classroom supplies, cleaning, insurance, food service, and parent-communication software.</x:v>
      </x:c>
      <x:c r="J12" s="63" t="str">
        <x:v>Insurance, Cleaning, Childcare software, Classroom supplies</x:v>
      </x:c>
      <x:c r="K12" s="52" t="str">
        <x:f>'Source data'!S9</x:f>
        <x:v>(716)433-2617</x:v>
      </x:c>
      <x:c r="L12" s="56" t="str">
        <x:f>'Source data'!T9</x:f>
        <x:v>https://hs.ocfs.ny.gov/dcfs/Profile/Index/953068</x:v>
      </x:c>
    </x:row>
    <x:row r="13" ht="54" customHeight="1">
      <x:c r="A13" s="52" t="str">
        <x:f>'Source data'!A10</x:f>
        <x:v>952583</x:v>
      </x:c>
      <x:c r="B13" s="53" t="str">
        <x:f>'Source data'!B10</x:f>
        <x:v>Little Nest Montessori LLC</x:v>
      </x:c>
      <x:c r="C13" s="54" t="n">
        <x:f>'Source data'!C10</x:f>
        <x:v>46276</x:v>
      </x:c>
      <x:c r="D13" s="52" t="str">
        <x:f>'Source data'!G10</x:f>
        <x:v>Rockland</x:v>
      </x:c>
      <x:c r="E13" s="52" t="str">
        <x:f>'Source data'!H10</x:f>
        <x:v>Nyack</x:v>
      </x:c>
      <x:c r="F13" s="55" t="n">
        <x:f>'Source data'!Q10</x:f>
        <x:v>26</x:v>
      </x:c>
      <x:c r="G13" s="53" t="str">
        <x:f>'Source data'!R10</x:f>
        <x:v>12 Toddlers, 14 Preschoolers</x:v>
      </x:c>
      <x:c r="H13" s="52" t="str">
        <x:f>IF(F13&gt;=75,"High",IF(OR(F13&gt;=35,'Source data'!M10&gt;0),"Medium","Standard"))</x:f>
        <x:v>Standard</x:v>
      </x:c>
      <x:c r="I13" s="63" t="str">
        <x:v>Preschool-focused opening. Relevant for classroom supplies, cleaning, insurance, food service, and parent-communication software.</x:v>
      </x:c>
      <x:c r="J13" s="63" t="str">
        <x:v>Insurance, Cleaning, Childcare software</x:v>
      </x:c>
      <x:c r="K13" s="52" t="str">
        <x:f>'Source data'!S10</x:f>
        <x:v>(845)205-0443</x:v>
      </x:c>
      <x:c r="L13" s="56" t="str">
        <x:f>'Source data'!T10</x:f>
        <x:v>https://hs.ocfs.ny.gov/dcfs/Profile/Index/952583</x:v>
      </x:c>
    </x:row>
    <x:row r="14" ht="54" customHeight="1">
      <x:c r="A14" s="52" t="str">
        <x:f>'Source data'!A11</x:f>
        <x:v>956527</x:v>
      </x:c>
      <x:c r="B14" s="53" t="str">
        <x:f>'Source data'!B11</x:f>
        <x:v>Watertown Family YMCA</x:v>
      </x:c>
      <x:c r="C14" s="54" t="n">
        <x:f>'Source data'!C11</x:f>
        <x:v>46276</x:v>
      </x:c>
      <x:c r="D14" s="52" t="str">
        <x:f>'Source data'!G11</x:f>
        <x:v>Jefferson</x:v>
      </x:c>
      <x:c r="E14" s="52" t="str">
        <x:f>'Source data'!H11</x:f>
        <x:v>Watertown</x:v>
      </x:c>
      <x:c r="F14" s="55" t="n">
        <x:f>'Source data'!Q11</x:f>
        <x:v>18</x:v>
      </x:c>
      <x:c r="G14" s="53" t="str">
        <x:f>'Source data'!R11</x:f>
        <x:v>18 Preschoolers</x:v>
      </x:c>
      <x:c r="H14" s="52" t="str">
        <x:f>IF(F14&gt;=75,"High",IF(OR(F14&gt;=35,'Source data'!M11&gt;0),"Medium","Standard"))</x:f>
        <x:v>Standard</x:v>
      </x:c>
      <x:c r="I14" s="63" t="str">
        <x:v>Preschool-focused opening. Relevant for classroom supplies, cleaning, insurance, food service, and parent-communication software.</x:v>
      </x:c>
      <x:c r="J14" s="63" t="str">
        <x:v>Insurance, Cleaning, Childcare software</x:v>
      </x:c>
      <x:c r="K14" s="52" t="str">
        <x:f>'Source data'!S11</x:f>
        <x:v>(315)755-1208</x:v>
      </x:c>
      <x:c r="L14" s="56" t="str">
        <x:f>'Source data'!T11</x:f>
        <x:v>https://hs.ocfs.ny.gov/dcfs/Profile/Index/956527</x:v>
      </x:c>
    </x:row>
    <x:row r="15" ht="54" customHeight="1">
      <x:c r="A15" s="52" t="str">
        <x:f>'Source data'!A12</x:f>
        <x:v>952389</x:v>
      </x:c>
      <x:c r="B15" s="53" t="str">
        <x:f>'Source data'!B12</x:f>
        <x:v>PJ'S PALS CHILD CARE CENTER LLC</x:v>
      </x:c>
      <x:c r="C15" s="54" t="n">
        <x:f>'Source data'!C12</x:f>
        <x:v>46275</x:v>
      </x:c>
      <x:c r="D15" s="52" t="str">
        <x:f>'Source data'!G12</x:f>
        <x:v>Monroe</x:v>
      </x:c>
      <x:c r="E15" s="52" t="str">
        <x:f>'Source data'!H12</x:f>
        <x:v>Rochester</x:v>
      </x:c>
      <x:c r="F15" s="55" t="n">
        <x:f>'Source data'!Q12</x:f>
        <x:v>36</x:v>
      </x:c>
      <x:c r="G15" s="53" t="str">
        <x:f>'Source data'!R12</x:f>
        <x:v>4 Infants, 10 Toddlers, 14 Preschoolers and 8 School-Aged Children</x:v>
      </x:c>
      <x:c r="H15" s="52" t="str">
        <x:f>IF(F15&gt;=75,"High",IF(OR(F15&gt;=35,'Source data'!M12&gt;0),"Medium","Standard"))</x:f>
        <x:v>Medium</x:v>
      </x:c>
      <x:c r="I15" s="63" t="str">
        <x:v>Multi-age opening. Likely early demand for infant equipment, classroom supplies, scheduling, billing, and parent-communication tools.</x:v>
      </x:c>
      <x:c r="J15" s="63" t="str">
        <x:v>Insurance, Cleaning, Childcare software, Infant equipment, Enrichment programs</x:v>
      </x:c>
      <x:c r="K15" s="52" t="str">
        <x:f>'Source data'!S12</x:f>
        <x:v>(585)319-3934</x:v>
      </x:c>
      <x:c r="L15" s="56" t="str">
        <x:f>'Source data'!T12</x:f>
        <x:v>https://hs.ocfs.ny.gov/dcfs/Profile/Index/952389</x:v>
      </x:c>
    </x:row>
    <x:row r="16" ht="54" customHeight="1">
      <x:c r="A16" s="52" t="str">
        <x:f>'Source data'!A13</x:f>
        <x:v>957171</x:v>
      </x:c>
      <x:c r="B16" s="53" t="str">
        <x:f>'Source data'!B13</x:f>
        <x:v>Cortland County Community Action Program, inc.</x:v>
      </x:c>
      <x:c r="C16" s="54" t="n">
        <x:f>'Source data'!C13</x:f>
        <x:v>46273</x:v>
      </x:c>
      <x:c r="D16" s="52" t="str">
        <x:f>'Source data'!G13</x:f>
        <x:v>Cortland</x:v>
      </x:c>
      <x:c r="E16" s="52" t="str">
        <x:f>'Source data'!H13</x:f>
        <x:v>Cortland</x:v>
      </x:c>
      <x:c r="F16" s="55" t="n">
        <x:f>'Source data'!Q13</x:f>
        <x:v>21</x:v>
      </x:c>
      <x:c r="G16" s="53" t="str">
        <x:f>'Source data'!R13</x:f>
        <x:v>21 Preschoolers</x:v>
      </x:c>
      <x:c r="H16" s="52" t="str">
        <x:f>IF(F16&gt;=75,"High",IF(OR(F16&gt;=35,'Source data'!M13&gt;0),"Medium","Standard"))</x:f>
        <x:v>Standard</x:v>
      </x:c>
      <x:c r="I16" s="63" t="str">
        <x:v>Preschool-focused opening. Relevant for classroom supplies, cleaning, insurance, food service, and parent-communication software.</x:v>
      </x:c>
      <x:c r="J16" s="63" t="str">
        <x:v>Insurance, Cleaning, Childcare software, Classroom supplies</x:v>
      </x:c>
      <x:c r="K16" s="52" t="str">
        <x:f>'Source data'!S13</x:f>
        <x:v>(607)758-4110</x:v>
      </x:c>
      <x:c r="L16" s="56" t="str">
        <x:f>'Source data'!T13</x:f>
        <x:v>https://hs.ocfs.ny.gov/dcfs/Profile/Index/957171</x:v>
      </x:c>
    </x:row>
    <x:row r="17" ht="54" customHeight="1">
      <x:c r="A17" s="52" t="str">
        <x:f>'Source data'!A14</x:f>
        <x:v>956984</x:v>
      </x:c>
      <x:c r="B17" s="53" t="str">
        <x:f>'Source data'!B14</x:f>
        <x:v>WSSH Metro Therapy, LLC</x:v>
      </x:c>
      <x:c r="C17" s="54" t="n">
        <x:f>'Source data'!C14</x:f>
        <x:v>46273</x:v>
      </x:c>
      <x:c r="D17" s="52" t="str">
        <x:f>'Source data'!G14</x:f>
        <x:v>Suffolk</x:v>
      </x:c>
      <x:c r="E17" s="52" t="str">
        <x:f>'Source data'!H14</x:f>
        <x:v>Deer Park</x:v>
      </x:c>
      <x:c r="F17" s="55" t="n">
        <x:f>'Source data'!Q14</x:f>
        <x:v>63</x:v>
      </x:c>
      <x:c r="G17" s="53" t="str">
        <x:f>'Source data'!R14</x:f>
        <x:v>63 Preschoolers</x:v>
      </x:c>
      <x:c r="H17" s="52" t="str">
        <x:f>IF(F17&gt;=75,"High",IF(OR(F17&gt;=35,'Source data'!M14&gt;0),"Medium","Standard"))</x:f>
        <x:v>Medium</x:v>
      </x:c>
      <x:c r="I17" s="63" t="str">
        <x:v>Preschool-focused opening. Relevant for classroom supplies, cleaning, insurance, food service, and parent-communication software.</x:v>
      </x:c>
      <x:c r="J17" s="63" t="str">
        <x:v>Insurance, Cleaning, Childcare software, Classroom supplies</x:v>
      </x:c>
      <x:c r="K17" s="52" t="str">
        <x:f>'Source data'!S14</x:f>
        <x:v>(631)366-3876</x:v>
      </x:c>
      <x:c r="L17" s="56" t="str">
        <x:f>'Source data'!T14</x:f>
        <x:v>https://hs.ocfs.ny.gov/dcfs/Profile/Index/956984</x:v>
      </x:c>
    </x:row>
    <x:row r="18" ht="54" customHeight="1">
      <x:c r="A18" s="52" t="str">
        <x:f>'Source data'!A15</x:f>
        <x:v>953161</x:v>
      </x:c>
      <x:c r="B18" s="53" t="str">
        <x:f>'Source data'!B15</x:f>
        <x:v>MARIPOSAS CHILDCARE CENTER LLC</x:v>
      </x:c>
      <x:c r="C18" s="54" t="n">
        <x:f>'Source data'!C15</x:f>
        <x:v>46273</x:v>
      </x:c>
      <x:c r="D18" s="52" t="str">
        <x:f>'Source data'!G15</x:f>
        <x:v>Putnam</x:v>
      </x:c>
      <x:c r="E18" s="52" t="str">
        <x:f>'Source data'!H15</x:f>
        <x:v>Carmel</x:v>
      </x:c>
      <x:c r="F18" s="55" t="n">
        <x:f>'Source data'!Q15</x:f>
        <x:v>44</x:v>
      </x:c>
      <x:c r="G18" s="53" t="str">
        <x:f>'Source data'!R15</x:f>
        <x:v>10 Toddlers, 34 Preschoolers</x:v>
      </x:c>
      <x:c r="H18" s="52" t="str">
        <x:f>IF(F18&gt;=75,"High",IF(OR(F18&gt;=35,'Source data'!M15&gt;0),"Medium","Standard"))</x:f>
        <x:v>Medium</x:v>
      </x:c>
      <x:c r="I18" s="63" t="str">
        <x:v>Preschool-focused opening. Relevant for classroom supplies, cleaning, insurance, food service, and parent-communication software.</x:v>
      </x:c>
      <x:c r="J18" s="63" t="str">
        <x:v>Insurance, Cleaning, Childcare software, Classroom supplies</x:v>
      </x:c>
      <x:c r="K18" s="52" t="str">
        <x:f>'Source data'!S15</x:f>
        <x:v>(914)473-0497</x:v>
      </x:c>
      <x:c r="L18" s="56" t="str">
        <x:f>'Source data'!T15</x:f>
        <x:v>https://hs.ocfs.ny.gov/dcfs/Profile/Index/953161</x:v>
      </x:c>
    </x:row>
    <x:row r="19" ht="54" customHeight="1">
      <x:c r="A19" s="52" t="str">
        <x:f>'Source data'!A16</x:f>
        <x:v>953499</x:v>
      </x:c>
      <x:c r="B19" s="53" t="str">
        <x:f>'Source data'!B16</x:f>
        <x:v>Cayuga/Seneca Community Action Agency INC</x:v>
      </x:c>
      <x:c r="C19" s="54" t="n">
        <x:f>'Source data'!C16</x:f>
        <x:v>46269</x:v>
      </x:c>
      <x:c r="D19" s="52" t="str">
        <x:f>'Source data'!G16</x:f>
        <x:v>Cayuga</x:v>
      </x:c>
      <x:c r="E19" s="52" t="str">
        <x:f>'Source data'!H16</x:f>
        <x:v>Port Byron</x:v>
      </x:c>
      <x:c r="F19" s="55" t="n">
        <x:f>'Source data'!Q16</x:f>
        <x:v>16</x:v>
      </x:c>
      <x:c r="G19" s="53" t="str">
        <x:f>'Source data'!R16</x:f>
        <x:v>16 Preschoolers</x:v>
      </x:c>
      <x:c r="H19" s="52" t="str">
        <x:f>IF(F19&gt;=75,"High",IF(OR(F19&gt;=35,'Source data'!M16&gt;0),"Medium","Standard"))</x:f>
        <x:v>Standard</x:v>
      </x:c>
      <x:c r="I19" s="63" t="str">
        <x:v>Preschool-focused opening. Relevant for classroom supplies, cleaning, insurance, food service, and parent-communication software.</x:v>
      </x:c>
      <x:c r="J19" s="63" t="str">
        <x:v>Insurance, Cleaning, Childcare software</x:v>
      </x:c>
      <x:c r="K19" s="52" t="str">
        <x:f>'Source data'!S16</x:f>
        <x:v>(315)252-0038</x:v>
      </x:c>
      <x:c r="L19" s="56" t="str">
        <x:f>'Source data'!T16</x:f>
        <x:v>https://hs.ocfs.ny.gov/dcfs/Profile/Index/953499</x:v>
      </x:c>
    </x:row>
    <x:row r="20" ht="54" customHeight="1">
      <x:c r="A20" s="52" t="str">
        <x:f>'Source data'!A17</x:f>
        <x:v>945934</x:v>
      </x:c>
      <x:c r="B20" s="53" t="str">
        <x:f>'Source data'!B17</x:f>
        <x:v>Delaware Opportunities Inc.</x:v>
      </x:c>
      <x:c r="C20" s="54" t="n">
        <x:f>'Source data'!C17</x:f>
        <x:v>46269</x:v>
      </x:c>
      <x:c r="D20" s="52" t="str">
        <x:f>'Source data'!G17</x:f>
        <x:v>Delaware</x:v>
      </x:c>
      <x:c r="E20" s="52" t="str">
        <x:f>'Source data'!H17</x:f>
        <x:v>Margaretville</x:v>
      </x:c>
      <x:c r="F20" s="55" t="n">
        <x:f>'Source data'!Q17</x:f>
        <x:v>15</x:v>
      </x:c>
      <x:c r="G20" s="53" t="str">
        <x:f>'Source data'!R17</x:f>
        <x:v>15 Preschoolers</x:v>
      </x:c>
      <x:c r="H20" s="52" t="str">
        <x:f>IF(F20&gt;=75,"High",IF(OR(F20&gt;=35,'Source data'!M17&gt;0),"Medium","Standard"))</x:f>
        <x:v>Standard</x:v>
      </x:c>
      <x:c r="I20" s="63" t="str">
        <x:v>Preschool-focused opening. Relevant for classroom supplies, cleaning, insurance, food service, and parent-communication software.</x:v>
      </x:c>
      <x:c r="J20" s="63" t="str">
        <x:v>Insurance, Cleaning, Childcare software</x:v>
      </x:c>
      <x:c r="K20" s="52" t="str">
        <x:f>'Source data'!S17</x:f>
        <x:v>(607)746-1641</x:v>
      </x:c>
      <x:c r="L20" s="56" t="str">
        <x:f>'Source data'!T17</x:f>
        <x:v>https://hs.ocfs.ny.gov/dcfs/Profile/Index/945934</x:v>
      </x:c>
    </x:row>
    <x:row r="21" ht="54" customHeight="1">
      <x:c r="A21" s="52" t="str">
        <x:f>'Source data'!A18</x:f>
        <x:v>953826</x:v>
      </x:c>
      <x:c r="B21" s="53" t="str">
        <x:f>'Source data'!B18</x:f>
        <x:v>Our World Montessori II, Inc.</x:v>
      </x:c>
      <x:c r="C21" s="54" t="n">
        <x:f>'Source data'!C18</x:f>
        <x:v>46269</x:v>
      </x:c>
      <x:c r="D21" s="52" t="str">
        <x:f>'Source data'!G18</x:f>
        <x:v>Schenectady</x:v>
      </x:c>
      <x:c r="E21" s="52" t="str">
        <x:f>'Source data'!H18</x:f>
        <x:v>Niskayuna</x:v>
      </x:c>
      <x:c r="F21" s="55" t="n">
        <x:f>'Source data'!Q18</x:f>
        <x:v>120</x:v>
      </x:c>
      <x:c r="G21" s="53" t="str">
        <x:f>'Source data'!R18</x:f>
        <x:v>16 Infants, 36 Toddlers, 48 Preschoolers and 20 School-Aged Children</x:v>
      </x:c>
      <x:c r="H21" s="52" t="str">
        <x:f>IF(F21&gt;=75,"High",IF(OR(F21&gt;=35,'Source data'!M18&gt;0),"Medium","Standard"))</x:f>
        <x:v>High</x:v>
      </x:c>
      <x:c r="I21" s="63" t="str">
        <x:v>Large-capacity opening. Strong fit for staffing, payroll, access control, furniture, food service, and center-management software.</x:v>
      </x:c>
      <x:c r="J21" s="63" t="str">
        <x:v>Insurance, Cleaning, Childcare software, Staffing, Payroll, Access control, Infant equipment, Enrichment programs, Classroom supplies</x:v>
      </x:c>
      <x:c r="K21" s="52" t="str">
        <x:f>'Source data'!S18</x:f>
        <x:v>(518)347-2060</x:v>
      </x:c>
      <x:c r="L21" s="56" t="str">
        <x:f>'Source data'!T18</x:f>
        <x:v>https://hs.ocfs.ny.gov/dcfs/Profile/Index/953826</x:v>
      </x:c>
    </x:row>
    <x:row r="22" ht="54" customHeight="1">
      <x:c r="A22" s="52" t="str">
        <x:f>'Source data'!A19</x:f>
        <x:v>959510</x:v>
      </x:c>
      <x:c r="B22" s="53" t="str">
        <x:f>'Source data'!B19</x:f>
        <x:v>LONG ISLAND SCHOOL OF THE ARTS FOUNDATION INC.</x:v>
      </x:c>
      <x:c r="C22" s="54" t="n">
        <x:f>'Source data'!C19</x:f>
        <x:v>46268</x:v>
      </x:c>
      <x:c r="D22" s="52" t="str">
        <x:f>'Source data'!G19</x:f>
        <x:v>Suffolk</x:v>
      </x:c>
      <x:c r="E22" s="52" t="str">
        <x:f>'Source data'!H19</x:f>
        <x:v>Mastic Beach</x:v>
      </x:c>
      <x:c r="F22" s="55" t="n">
        <x:f>'Source data'!Q19</x:f>
        <x:v>21</x:v>
      </x:c>
      <x:c r="G22" s="53" t="str">
        <x:f>'Source data'!R19</x:f>
        <x:v>21 Preschoolers</x:v>
      </x:c>
      <x:c r="H22" s="52" t="str">
        <x:f>IF(F22&gt;=75,"High",IF(OR(F22&gt;=35,'Source data'!M19&gt;0),"Medium","Standard"))</x:f>
        <x:v>Standard</x:v>
      </x:c>
      <x:c r="I22" s="63" t="str">
        <x:v>Preschool-focused opening. Relevant for classroom supplies, cleaning, insurance, food service, and parent-communication software.</x:v>
      </x:c>
      <x:c r="J22" s="63" t="str">
        <x:v>Insurance, Cleaning, Childcare software, Classroom supplies</x:v>
      </x:c>
      <x:c r="K22" s="52" t="str">
        <x:f>'Source data'!S19</x:f>
        <x:v>(631)399-1181</x:v>
      </x:c>
      <x:c r="L22" s="56" t="str">
        <x:f>'Source data'!T19</x:f>
        <x:v>https://hs.ocfs.ny.gov/dcfs/Profile/Index/959510</x:v>
      </x:c>
    </x:row>
    <x:row r="23" ht="54" customHeight="1">
      <x:c r="A23" s="52" t="str">
        <x:f>'Source data'!A20</x:f>
        <x:v>952960</x:v>
      </x:c>
      <x:c r="B23" s="53" t="str">
        <x:f>'Source data'!B20</x:f>
        <x:v>TSL Adventures LLC</x:v>
      </x:c>
      <x:c r="C23" s="54" t="n">
        <x:f>'Source data'!C20</x:f>
        <x:v>46268</x:v>
      </x:c>
      <x:c r="D23" s="52" t="str">
        <x:f>'Source data'!G20</x:f>
        <x:v>Albany</x:v>
      </x:c>
      <x:c r="E23" s="52" t="str">
        <x:f>'Source data'!H20</x:f>
        <x:v>Delmar</x:v>
      </x:c>
      <x:c r="F23" s="55" t="n">
        <x:f>'Source data'!Q20</x:f>
        <x:v>75</x:v>
      </x:c>
      <x:c r="G23" s="53" t="str">
        <x:f>'Source data'!R20</x:f>
        <x:v>45 Preschoolers and 30 School-Aged Children</x:v>
      </x:c>
      <x:c r="H23" s="52" t="str">
        <x:f>IF(F23&gt;=75,"High",IF(OR(F23&gt;=35,'Source data'!M20&gt;0),"Medium","Standard"))</x:f>
        <x:v>High</x:v>
      </x:c>
      <x:c r="I23" s="63" t="str">
        <x:v>Mixed-age program. Relevant for attendance software, enrichment vendors, transportation support, cleaning, and insurance.</x:v>
      </x:c>
      <x:c r="J23" s="63" t="str">
        <x:v>Insurance, Cleaning, Childcare software, Staffing, Payroll, Access control, Enrichment programs, Classroom supplies</x:v>
      </x:c>
      <x:c r="K23" s="52" t="str">
        <x:f>'Source data'!S20</x:f>
        <x:v>(518)512-3012</x:v>
      </x:c>
      <x:c r="L23" s="56" t="str">
        <x:f>'Source data'!T20</x:f>
        <x:v>https://hs.ocfs.ny.gov/dcfs/Profile/Index/952960</x:v>
      </x:c>
    </x:row>
    <x:row r="24" ht="54" customHeight="1">
      <x:c r="A24" s="52" t="str">
        <x:f>'Source data'!A21</x:f>
        <x:v>951886</x:v>
      </x:c>
      <x:c r="B24" s="53" t="str">
        <x:f>'Source data'!B21</x:f>
        <x:v>Gina Property Holdings LLC (Lancaster)</x:v>
      </x:c>
      <x:c r="C24" s="54" t="n">
        <x:f>'Source data'!C21</x:f>
        <x:v>46267</x:v>
      </x:c>
      <x:c r="D24" s="52" t="str">
        <x:f>'Source data'!G21</x:f>
        <x:v>Erie</x:v>
      </x:c>
      <x:c r="E24" s="52" t="str">
        <x:f>'Source data'!H21</x:f>
        <x:v>Depew</x:v>
      </x:c>
      <x:c r="F24" s="55" t="n">
        <x:f>'Source data'!Q21</x:f>
        <x:v>126</x:v>
      </x:c>
      <x:c r="G24" s="53" t="str">
        <x:f>'Source data'!R21</x:f>
        <x:v>126 Preschoolers</x:v>
      </x:c>
      <x:c r="H24" s="52" t="str">
        <x:f>IF(F24&gt;=75,"High",IF(OR(F24&gt;=35,'Source data'!M21&gt;0),"Medium","Standard"))</x:f>
        <x:v>High</x:v>
      </x:c>
      <x:c r="I24" s="63" t="str">
        <x:v>Large-capacity opening. Strong fit for staffing, payroll, access control, furniture, food service, and center-management software.</x:v>
      </x:c>
      <x:c r="J24" s="63" t="str">
        <x:v>Insurance, Cleaning, Childcare software, Staffing, Payroll, Access control, Classroom supplies</x:v>
      </x:c>
      <x:c r="K24" s="52" t="str">
        <x:f>'Source data'!S21</x:f>
        <x:v>(716)863-1398</x:v>
      </x:c>
      <x:c r="L24" s="56" t="str">
        <x:f>'Source data'!T21</x:f>
        <x:v>https://hs.ocfs.ny.gov/dcfs/Profile/Index/951886</x:v>
      </x:c>
    </x:row>
    <x:row r="25" ht="54" customHeight="1">
      <x:c r="A25" s="52" t="str">
        <x:f>'Source data'!A22</x:f>
        <x:v>954832</x:v>
      </x:c>
      <x:c r="B25" s="53" t="str">
        <x:f>'Source data'!B22</x:f>
        <x:v>Advanced Therapy, P.T., O.T., S.L.P., Psychologist, Professional Nurse (RN), PLLC</x:v>
      </x:c>
      <x:c r="C25" s="54" t="n">
        <x:f>'Source data'!C22</x:f>
        <x:v>46267</x:v>
      </x:c>
      <x:c r="D25" s="52" t="str">
        <x:f>'Source data'!G22</x:f>
        <x:v>Albany</x:v>
      </x:c>
      <x:c r="E25" s="52" t="str">
        <x:f>'Source data'!H22</x:f>
        <x:v>Albany</x:v>
      </x:c>
      <x:c r="F25" s="55" t="n">
        <x:f>'Source data'!Q22</x:f>
        <x:v>54</x:v>
      </x:c>
      <x:c r="G25" s="53" t="str">
        <x:f>'Source data'!R22</x:f>
        <x:v>54 Preschoolers</x:v>
      </x:c>
      <x:c r="H25" s="52" t="str">
        <x:f>IF(F25&gt;=75,"High",IF(OR(F25&gt;=35,'Source data'!M22&gt;0),"Medium","Standard"))</x:f>
        <x:v>Medium</x:v>
      </x:c>
      <x:c r="I25" s="63" t="str">
        <x:v>Preschool-focused opening. Relevant for classroom supplies, cleaning, insurance, food service, and parent-communication software.</x:v>
      </x:c>
      <x:c r="J25" s="63" t="str">
        <x:v>Insurance, Cleaning, Childcare software, Classroom supplies</x:v>
      </x:c>
      <x:c r="K25" s="52" t="str">
        <x:f>'Source data'!S22</x:f>
        <x:v>(518)867-3061</x:v>
      </x:c>
      <x:c r="L25" s="56" t="str">
        <x:f>'Source data'!T22</x:f>
        <x:v>https://hs.ocfs.ny.gov/dcfs/Profile/Index/954832</x:v>
      </x:c>
    </x:row>
    <x:row r="26" ht="54" customHeight="1">
      <x:c r="A26" s="52" t="str">
        <x:f>'Source data'!A23</x:f>
        <x:v>954299</x:v>
      </x:c>
      <x:c r="B26" s="53" t="str">
        <x:f>'Source data'!B23</x:f>
        <x:v>Young Men's Christian Association of Long Island, Incorporated</x:v>
      </x:c>
      <x:c r="C26" s="54" t="n">
        <x:f>'Source data'!C23</x:f>
        <x:v>46266</x:v>
      </x:c>
      <x:c r="D26" s="52" t="str">
        <x:f>'Source data'!G23</x:f>
        <x:v>Nassau</x:v>
      </x:c>
      <x:c r="E26" s="52" t="str">
        <x:f>'Source data'!H23</x:f>
        <x:v>New Hyde Park</x:v>
      </x:c>
      <x:c r="F26" s="55" t="n">
        <x:f>'Source data'!Q23</x:f>
        <x:v>133</x:v>
      </x:c>
      <x:c r="G26" s="53" t="str">
        <x:f>'Source data'!R23</x:f>
        <x:v>133 Preschoolers</x:v>
      </x:c>
      <x:c r="H26" s="52" t="str">
        <x:f>IF(F26&gt;=75,"High",IF(OR(F26&gt;=35,'Source data'!M23&gt;0),"Medium","Standard"))</x:f>
        <x:v>High</x:v>
      </x:c>
      <x:c r="I26" s="63" t="str">
        <x:v>Large-capacity opening. Strong fit for staffing, payroll, access control, furniture, food service, and center-management software.</x:v>
      </x:c>
      <x:c r="J26" s="63" t="str">
        <x:v>Insurance, Cleaning, Childcare software, Staffing, Payroll, Access control, Classroom supplies</x:v>
      </x:c>
      <x:c r="K26" s="52" t="str">
        <x:f>'Source data'!S23</x:f>
        <x:v>(516)583-5418</x:v>
      </x:c>
      <x:c r="L26" s="56" t="str">
        <x:f>'Source data'!T23</x:f>
        <x:v>https://hs.ocfs.ny.gov/dcfs/Profile/Index/954299</x:v>
      </x:c>
    </x:row>
    <x:row r="27" ht="54" customHeight="1">
      <x:c r="A27" s="52" t="str">
        <x:f>'Source data'!A24</x:f>
        <x:v>957848</x:v>
      </x:c>
      <x:c r="B27" s="53" t="str">
        <x:f>'Source data'!B24</x:f>
        <x:v>Niagara Falls Boys &amp; Girls Club</x:v>
      </x:c>
      <x:c r="C27" s="54" t="n">
        <x:f>'Source data'!C24</x:f>
        <x:v>46266</x:v>
      </x:c>
      <x:c r="D27" s="52" t="str">
        <x:f>'Source data'!G24</x:f>
        <x:v>Niagara</x:v>
      </x:c>
      <x:c r="E27" s="52" t="str">
        <x:f>'Source data'!H24</x:f>
        <x:v>Niagara Falls</x:v>
      </x:c>
      <x:c r="F27" s="55" t="n">
        <x:f>'Source data'!Q24</x:f>
        <x:v>75</x:v>
      </x:c>
      <x:c r="G27" s="53" t="str">
        <x:f>'Source data'!R24</x:f>
        <x:v>16 Infants, 24 Toddlers, 35 Preschoolers</x:v>
      </x:c>
      <x:c r="H27" s="52" t="str">
        <x:f>IF(F27&gt;=75,"High",IF(OR(F27&gt;=35,'Source data'!M24&gt;0),"Medium","Standard"))</x:f>
        <x:v>High</x:v>
      </x:c>
      <x:c r="I27" s="63" t="str">
        <x:v>Multi-age opening. Likely early demand for infant equipment, classroom supplies, scheduling, billing, and parent-communication tools.</x:v>
      </x:c>
      <x:c r="J27" s="63" t="str">
        <x:v>Insurance, Cleaning, Childcare software, Staffing, Payroll, Access control, Infant equipment, Classroom supplies</x:v>
      </x:c>
      <x:c r="K27" s="52" t="str">
        <x:f>'Source data'!S24</x:f>
        <x:v>(716)205-8891</x:v>
      </x:c>
      <x:c r="L27" s="56" t="str">
        <x:f>'Source data'!T24</x:f>
        <x:v>https://hs.ocfs.ny.gov/dcfs/Profile/Index/957848</x:v>
      </x:c>
    </x:row>
    <x:row r="28" ht="54" customHeight="1">
      <x:c r="A28" s="57" t="str">
        <x:f>'Source data'!A25</x:f>
        <x:v>956064</x:v>
      </x:c>
      <x:c r="B28" s="58" t="str">
        <x:f>'Source data'!B25</x:f>
        <x:v>Malverne Afterschool Center</x:v>
      </x:c>
      <x:c r="C28" s="59" t="n">
        <x:f>'Source data'!C25</x:f>
        <x:v>46266</x:v>
      </x:c>
      <x:c r="D28" s="57" t="str">
        <x:f>'Source data'!G25</x:f>
        <x:v>Nassau</x:v>
      </x:c>
      <x:c r="E28" s="57" t="str">
        <x:f>'Source data'!H25</x:f>
        <x:v>Malverne</x:v>
      </x:c>
      <x:c r="F28" s="60" t="n">
        <x:f>'Source data'!Q25</x:f>
        <x:v>107</x:v>
      </x:c>
      <x:c r="G28" s="58" t="str">
        <x:f>'Source data'!R25</x:f>
        <x:v>42 Preschoolers and 65 School-Aged Children</x:v>
      </x:c>
      <x:c r="H28" s="57" t="str">
        <x:f>IF(F28&gt;=75,"High",IF(OR(F28&gt;=35,'Source data'!M25&gt;0),"Medium","Standard"))</x:f>
        <x:v>High</x:v>
      </x:c>
      <x:c r="I28" s="64" t="str">
        <x:v>Large-capacity opening. Strong fit for staffing, payroll, access control, furniture, food service, and center-management software.</x:v>
      </x:c>
      <x:c r="J28" s="64" t="str">
        <x:v>Insurance, Cleaning, Childcare software, Staffing, Payroll, Access control, Enrichment programs, Classroom supplies</x:v>
      </x:c>
      <x:c r="K28" s="57" t="str">
        <x:f>'Source data'!S25</x:f>
        <x:v>(516)887-0300</x:v>
      </x:c>
      <x:c r="L28" s="61" t="str">
        <x:f>'Source data'!T25</x:f>
        <x:v>https://hs.ocfs.ny.gov/dcfs/Profile/Index/956064</x:v>
      </x:c>
    </x:row>
  </x:sheetData>
  <x:mergeCells>
    <x:mergeCell ref="A2:L2"/>
    <x:mergeCell ref="A3:L3"/>
  </x:mergeCells>
  <x:conditionalFormatting sqref="H9:H28">
    <x:cfRule type="containsText" dxfId="0" priority="1" operator="containsText" text="High"/>
    <x:cfRule type="containsText" dxfId="1" priority="2" operator="containsText" text="Medium"/>
    <x:cfRule type="containsText" dxfId="2" priority="3" operator="containsText" text="Standard"/>
  </x:conditionalFormatting>
  <x:pageMargins left="0.7" right="0.7" top="0.75" bottom="0.75" header="0.3" footer="0.3"/>
  <x:tableParts count="1">
    <x:tablePart xmlns:r="http://schemas.openxmlformats.org/officeDocument/2006/relationships" r:id="R608d32fc5bb2456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34" hidden="0" customWidth="1"/>
    <x:col min="3" max="3" width="12" hidden="0" customWidth="1"/>
    <x:col min="4" max="4" width="14" hidden="0" customWidth="1"/>
    <x:col min="5" max="5" width="16" hidden="0" customWidth="1"/>
    <x:col min="6" max="6" width="12" hidden="0" customWidth="1"/>
    <x:col min="7" max="7" width="14" hidden="0" customWidth="1"/>
    <x:col min="8" max="8" width="16" hidden="0" customWidth="1"/>
    <x:col min="9" max="9" width="8" hidden="0" customWidth="1"/>
    <x:col min="10" max="10" width="12" hidden="0" customWidth="1"/>
    <x:col min="11" max="11" width="12" hidden="0" customWidth="1"/>
    <x:col min="12" max="12" width="24" hidden="0" customWidth="1"/>
    <x:col min="13" max="13" width="11" hidden="0" customWidth="1"/>
    <x:col min="14" max="14" width="11" hidden="0" customWidth="1"/>
    <x:col min="15" max="15" width="13" hidden="0" customWidth="1"/>
    <x:col min="16" max="16" width="14" hidden="0" customWidth="1"/>
    <x:col min="17" max="17" width="12" hidden="0" customWidth="1"/>
    <x:col min="18" max="18" width="34" hidden="0" customWidth="1"/>
    <x:col min="19" max="19" width="16" hidden="0" customWidth="1"/>
    <x:col min="20" max="20" width="48" hidden="0" customWidth="1"/>
  </x:cols>
  <x:sheetData>
    <x:row r="2">
      <x:c r="A2" s="1" t="str">
        <x:v>Source data</x:v>
      </x:c>
    </x:row>
    <x:row r="3">
      <x:c r="A3" s="3" t="str">
        <x:v>Source: New York State Office of Children and Family Services. Daily program-level dataset. Extracted September 22, 2026. https://data.ny.gov/Human-Services/Child-Care-Regulated-Programs-Map/s8uq-s4wq/about</x:v>
      </x:c>
    </x:row>
    <x:row r="5" ht="32" customHeight="1">
      <x:c r="A5" s="34" t="str">
        <x:v>Facility ID</x:v>
      </x:c>
      <x:c r="B5" s="35" t="str">
        <x:v>Facility name</x:v>
      </x:c>
      <x:c r="C5" s="35" t="str">
        <x:v>Opened date</x:v>
      </x:c>
      <x:c r="D5" s="35" t="str">
        <x:v>License issue date</x:v>
      </x:c>
      <x:c r="E5" s="35" t="str">
        <x:v>License expiration date</x:v>
      </x:c>
      <x:c r="F5" s="35" t="str">
        <x:v>Status</x:v>
      </x:c>
      <x:c r="G5" s="35" t="str">
        <x:v>County</x:v>
      </x:c>
      <x:c r="H5" s="35" t="str">
        <x:v>City</x:v>
      </x:c>
      <x:c r="I5" s="35" t="str">
        <x:v>State</x:v>
      </x:c>
      <x:c r="J5" s="35" t="str">
        <x:v>ZIP</x:v>
      </x:c>
      <x:c r="K5" s="35" t="str">
        <x:v>Street number</x:v>
      </x:c>
      <x:c r="L5" s="35" t="str">
        <x:v>Street name</x:v>
      </x:c>
      <x:c r="M5" s="35" t="str">
        <x:v>Infant capacity</x:v>
      </x:c>
      <x:c r="N5" s="35" t="str">
        <x:v>Toddler capacity</x:v>
      </x:c>
      <x:c r="O5" s="35" t="str">
        <x:v>Preschool capacity</x:v>
      </x:c>
      <x:c r="P5" s="35" t="str">
        <x:v>School-age capacity</x:v>
      </x:c>
      <x:c r="Q5" s="35" t="str">
        <x:v>Total capacity</x:v>
      </x:c>
      <x:c r="R5" s="35" t="str">
        <x:v>Capacity description</x:v>
      </x:c>
      <x:c r="S5" s="35" t="str">
        <x:v>Public phone</x:v>
      </x:c>
      <x:c r="T5" s="36" t="str">
        <x:v>Official record</x:v>
      </x:c>
    </x:row>
    <x:row r="6">
      <x:c r="A6" s="47" t="str">
        <x:v>956251</x:v>
      </x:c>
      <x:c r="B6" s="48" t="str">
        <x:v>The Community Action Organization of Western New York, Inc.</x:v>
      </x:c>
      <x:c r="C6" s="49" t="n">
        <x:v>46283</x:v>
      </x:c>
      <x:c r="D6" s="49" t="n">
        <x:v>46283</x:v>
      </x:c>
      <x:c r="E6" s="49" t="n">
        <x:v>47743</x:v>
      </x:c>
      <x:c r="F6" s="47" t="str">
        <x:v>License</x:v>
      </x:c>
      <x:c r="G6" s="47" t="str">
        <x:v>Erie</x:v>
      </x:c>
      <x:c r="H6" s="47" t="str">
        <x:v>Buffalo</x:v>
      </x:c>
      <x:c r="I6" s="47" t="str">
        <x:v>NY</x:v>
      </x:c>
      <x:c r="J6" s="47" t="str">
        <x:v>14220</x:v>
      </x:c>
      <x:c r="K6" s="47" t="str">
        <x:v>65</x:v>
      </x:c>
      <x:c r="L6" s="47" t="str">
        <x:v>Abbott Road</x:v>
      </x:c>
      <x:c r="M6" s="50" t="n">
        <x:v>0</x:v>
      </x:c>
      <x:c r="N6" s="50" t="n">
        <x:v>0</x:v>
      </x:c>
      <x:c r="O6" s="50" t="n">
        <x:v>56</x:v>
      </x:c>
      <x:c r="P6" s="50" t="n">
        <x:v>0</x:v>
      </x:c>
      <x:c r="Q6" s="50" t="n">
        <x:v>56</x:v>
      </x:c>
      <x:c r="R6" s="48" t="str">
        <x:v>56 Preschoolers</x:v>
      </x:c>
      <x:c r="S6" s="47" t="str">
        <x:v>(716)823-9757</x:v>
      </x:c>
      <x:c r="T6" s="47" t="str">
        <x:v>https://hs.ocfs.ny.gov/dcfs/Profile/Index/956251</x:v>
      </x:c>
    </x:row>
    <x:row r="7">
      <x:c r="A7" s="52" t="str">
        <x:v>949199</x:v>
      </x:c>
      <x:c r="B7" s="53" t="str">
        <x:v>Valley ECE, LLC</x:v>
      </x:c>
      <x:c r="C7" s="54" t="n">
        <x:v>46280</x:v>
      </x:c>
      <x:c r="D7" s="54" t="n">
        <x:v>46280</x:v>
      </x:c>
      <x:c r="E7" s="54" t="n">
        <x:v>47740</x:v>
      </x:c>
      <x:c r="F7" s="52" t="str">
        <x:v>License</x:v>
      </x:c>
      <x:c r="G7" s="52" t="str">
        <x:v>Sullivan</x:v>
      </x:c>
      <x:c r="H7" s="52" t="str">
        <x:v>Mongaup Valley</x:v>
      </x:c>
      <x:c r="I7" s="52" t="str">
        <x:v>NY</x:v>
      </x:c>
      <x:c r="J7" s="52" t="str">
        <x:v>12762</x:v>
      </x:c>
      <x:c r="K7" s="52" t="str">
        <x:v>809</x:v>
      </x:c>
      <x:c r="L7" s="52" t="str">
        <x:v>Creamery Rd.</x:v>
      </x:c>
      <x:c r="M7" s="55" t="n">
        <x:v>8</x:v>
      </x:c>
      <x:c r="N7" s="55" t="n">
        <x:v>23</x:v>
      </x:c>
      <x:c r="O7" s="55" t="n">
        <x:v>9</x:v>
      </x:c>
      <x:c r="P7" s="55" t="n">
        <x:v>0</x:v>
      </x:c>
      <x:c r="Q7" s="55" t="n">
        <x:v>40</x:v>
      </x:c>
      <x:c r="R7" s="53" t="str">
        <x:v>8 Infants, 23 Toddlers, 9 Preschoolers</x:v>
      </x:c>
      <x:c r="S7" s="52" t="str">
        <x:v>(845)250-4110</x:v>
      </x:c>
      <x:c r="T7" s="52" t="str">
        <x:v>https://hs.ocfs.ny.gov/dcfs/Profile/Index/949199</x:v>
      </x:c>
    </x:row>
    <x:row r="8">
      <x:c r="A8" s="52" t="str">
        <x:v>950590</x:v>
      </x:c>
      <x:c r="B8" s="53" t="str">
        <x:v>Creative Play Childcare Center Wantagh LLC</x:v>
      </x:c>
      <x:c r="C8" s="54" t="n">
        <x:v>46280</x:v>
      </x:c>
      <x:c r="D8" s="54" t="n">
        <x:v>46280</x:v>
      </x:c>
      <x:c r="E8" s="54" t="n">
        <x:v>47740</x:v>
      </x:c>
      <x:c r="F8" s="52" t="str">
        <x:v>License</x:v>
      </x:c>
      <x:c r="G8" s="52" t="str">
        <x:v>Nassau</x:v>
      </x:c>
      <x:c r="H8" s="52" t="str">
        <x:v>Wantagh</x:v>
      </x:c>
      <x:c r="I8" s="52" t="str">
        <x:v>NY</x:v>
      </x:c>
      <x:c r="J8" s="52" t="str">
        <x:v>11793</x:v>
      </x:c>
      <x:c r="K8" s="52" t="str">
        <x:v>3309</x:v>
      </x:c>
      <x:c r="L8" s="52" t="str">
        <x:v>Merrick Road</x:v>
      </x:c>
      <x:c r="M8" s="55" t="n">
        <x:v>8</x:v>
      </x:c>
      <x:c r="N8" s="55" t="n">
        <x:v>12</x:v>
      </x:c>
      <x:c r="O8" s="55" t="n">
        <x:v>18</x:v>
      </x:c>
      <x:c r="P8" s="55" t="n">
        <x:v>0</x:v>
      </x:c>
      <x:c r="Q8" s="55" t="n">
        <x:v>38</x:v>
      </x:c>
      <x:c r="R8" s="53" t="str">
        <x:v>8 Infants, 12 Toddlers, 18 Preschoolers</x:v>
      </x:c>
      <x:c r="S8" s="52" t="str">
        <x:v>(516)688-0168</x:v>
      </x:c>
      <x:c r="T8" s="52" t="str">
        <x:v>https://hs.ocfs.ny.gov/dcfs/Profile/Index/950590</x:v>
      </x:c>
    </x:row>
    <x:row r="9">
      <x:c r="A9" s="52" t="str">
        <x:v>953068</x:v>
      </x:c>
      <x:c r="B9" s="53" t="str">
        <x:v>Kenan Center, Inc.</x:v>
      </x:c>
      <x:c r="C9" s="54" t="n">
        <x:v>46279</x:v>
      </x:c>
      <x:c r="D9" s="54" t="n">
        <x:v>46279</x:v>
      </x:c>
      <x:c r="E9" s="54" t="n">
        <x:v>47739</x:v>
      </x:c>
      <x:c r="F9" s="52" t="str">
        <x:v>License</x:v>
      </x:c>
      <x:c r="G9" s="52" t="str">
        <x:v>Niagara</x:v>
      </x:c>
      <x:c r="H9" s="52" t="str">
        <x:v>Lockport</x:v>
      </x:c>
      <x:c r="I9" s="52" t="str">
        <x:v>NY</x:v>
      </x:c>
      <x:c r="J9" s="52" t="str">
        <x:v>14094</x:v>
      </x:c>
      <x:c r="K9" s="52" t="str">
        <x:v>433</x:v>
      </x:c>
      <x:c r="L9" s="52" t="str">
        <x:v>Locust St</x:v>
      </x:c>
      <x:c r="M9" s="55" t="n">
        <x:v>0</x:v>
      </x:c>
      <x:c r="N9" s="55" t="n">
        <x:v>0</x:v>
      </x:c>
      <x:c r="O9" s="55" t="n">
        <x:v>44</x:v>
      </x:c>
      <x:c r="P9" s="55" t="n">
        <x:v>0</x:v>
      </x:c>
      <x:c r="Q9" s="55" t="n">
        <x:v>44</x:v>
      </x:c>
      <x:c r="R9" s="53" t="str">
        <x:v>44 Preschoolers</x:v>
      </x:c>
      <x:c r="S9" s="52" t="str">
        <x:v>(716)433-2617</x:v>
      </x:c>
      <x:c r="T9" s="52" t="str">
        <x:v>https://hs.ocfs.ny.gov/dcfs/Profile/Index/953068</x:v>
      </x:c>
    </x:row>
    <x:row r="10">
      <x:c r="A10" s="52" t="str">
        <x:v>952583</x:v>
      </x:c>
      <x:c r="B10" s="53" t="str">
        <x:v>Little Nest Montessori LLC</x:v>
      </x:c>
      <x:c r="C10" s="54" t="n">
        <x:v>46276</x:v>
      </x:c>
      <x:c r="D10" s="54" t="n">
        <x:v>46276</x:v>
      </x:c>
      <x:c r="E10" s="54" t="n">
        <x:v>47736</x:v>
      </x:c>
      <x:c r="F10" s="52" t="str">
        <x:v>License</x:v>
      </x:c>
      <x:c r="G10" s="52" t="str">
        <x:v>Rockland</x:v>
      </x:c>
      <x:c r="H10" s="52" t="str">
        <x:v>Nyack</x:v>
      </x:c>
      <x:c r="I10" s="52" t="str">
        <x:v>NY</x:v>
      </x:c>
      <x:c r="J10" s="52" t="str">
        <x:v>10960</x:v>
      </x:c>
      <x:c r="K10" s="52" t="str">
        <x:v>300</x:v>
      </x:c>
      <x:c r="L10" s="52" t="str">
        <x:v>North Broadway</x:v>
      </x:c>
      <x:c r="M10" s="55" t="n">
        <x:v>0</x:v>
      </x:c>
      <x:c r="N10" s="55" t="n">
        <x:v>12</x:v>
      </x:c>
      <x:c r="O10" s="55" t="n">
        <x:v>14</x:v>
      </x:c>
      <x:c r="P10" s="55" t="n">
        <x:v>0</x:v>
      </x:c>
      <x:c r="Q10" s="55" t="n">
        <x:v>26</x:v>
      </x:c>
      <x:c r="R10" s="53" t="str">
        <x:v>12 Toddlers, 14 Preschoolers</x:v>
      </x:c>
      <x:c r="S10" s="52" t="str">
        <x:v>(845)205-0443</x:v>
      </x:c>
      <x:c r="T10" s="52" t="str">
        <x:v>https://hs.ocfs.ny.gov/dcfs/Profile/Index/952583</x:v>
      </x:c>
    </x:row>
    <x:row r="11">
      <x:c r="A11" s="52" t="str">
        <x:v>956527</x:v>
      </x:c>
      <x:c r="B11" s="53" t="str">
        <x:v>Watertown Family YMCA</x:v>
      </x:c>
      <x:c r="C11" s="54" t="n">
        <x:v>46276</x:v>
      </x:c>
      <x:c r="D11" s="54" t="n">
        <x:v>46276</x:v>
      </x:c>
      <x:c r="E11" s="54" t="n">
        <x:v>47736</x:v>
      </x:c>
      <x:c r="F11" s="52" t="str">
        <x:v>License</x:v>
      </x:c>
      <x:c r="G11" s="52" t="str">
        <x:v>Jefferson</x:v>
      </x:c>
      <x:c r="H11" s="52" t="str">
        <x:v>Watertown</x:v>
      </x:c>
      <x:c r="I11" s="52" t="str">
        <x:v>NY</x:v>
      </x:c>
      <x:c r="J11" s="52" t="str">
        <x:v>13601</x:v>
      </x:c>
      <x:c r="K11" s="52" t="str">
        <x:v>20104</x:v>
      </x:c>
      <x:c r="L11" s="52" t="str">
        <x:v>Rt 3</x:v>
      </x:c>
      <x:c r="M11" s="55" t="n">
        <x:v>0</x:v>
      </x:c>
      <x:c r="N11" s="55" t="n">
        <x:v>0</x:v>
      </x:c>
      <x:c r="O11" s="55" t="n">
        <x:v>18</x:v>
      </x:c>
      <x:c r="P11" s="55" t="n">
        <x:v>0</x:v>
      </x:c>
      <x:c r="Q11" s="55" t="n">
        <x:v>18</x:v>
      </x:c>
      <x:c r="R11" s="53" t="str">
        <x:v>18 Preschoolers</x:v>
      </x:c>
      <x:c r="S11" s="52" t="str">
        <x:v>(315)755-1208</x:v>
      </x:c>
      <x:c r="T11" s="52" t="str">
        <x:v>https://hs.ocfs.ny.gov/dcfs/Profile/Index/956527</x:v>
      </x:c>
    </x:row>
    <x:row r="12">
      <x:c r="A12" s="52" t="str">
        <x:v>952389</x:v>
      </x:c>
      <x:c r="B12" s="53" t="str">
        <x:v>PJ'S PALS CHILD CARE CENTER LLC</x:v>
      </x:c>
      <x:c r="C12" s="54" t="n">
        <x:v>46275</x:v>
      </x:c>
      <x:c r="D12" s="54" t="n">
        <x:v>46275</x:v>
      </x:c>
      <x:c r="E12" s="54" t="n">
        <x:v>47735</x:v>
      </x:c>
      <x:c r="F12" s="52" t="str">
        <x:v>License</x:v>
      </x:c>
      <x:c r="G12" s="52" t="str">
        <x:v>Monroe</x:v>
      </x:c>
      <x:c r="H12" s="52" t="str">
        <x:v>Rochester</x:v>
      </x:c>
      <x:c r="I12" s="52" t="str">
        <x:v>NY</x:v>
      </x:c>
      <x:c r="J12" s="52" t="str">
        <x:v>14615</x:v>
      </x:c>
      <x:c r="K12" s="52" t="str">
        <x:v>55</x:v>
      </x:c>
      <x:c r="L12" s="52" t="str">
        <x:v>Hoover Dr</x:v>
      </x:c>
      <x:c r="M12" s="55" t="n">
        <x:v>4</x:v>
      </x:c>
      <x:c r="N12" s="55" t="n">
        <x:v>10</x:v>
      </x:c>
      <x:c r="O12" s="55" t="n">
        <x:v>14</x:v>
      </x:c>
      <x:c r="P12" s="55" t="n">
        <x:v>8</x:v>
      </x:c>
      <x:c r="Q12" s="55" t="n">
        <x:v>36</x:v>
      </x:c>
      <x:c r="R12" s="53" t="str">
        <x:v>4 Infants, 10 Toddlers, 14 Preschoolers and 8 School-Aged Children</x:v>
      </x:c>
      <x:c r="S12" s="52" t="str">
        <x:v>(585)319-3934</x:v>
      </x:c>
      <x:c r="T12" s="52" t="str">
        <x:v>https://hs.ocfs.ny.gov/dcfs/Profile/Index/952389</x:v>
      </x:c>
    </x:row>
    <x:row r="13">
      <x:c r="A13" s="52" t="str">
        <x:v>957171</x:v>
      </x:c>
      <x:c r="B13" s="53" t="str">
        <x:v>Cortland County Community Action Program, inc.</x:v>
      </x:c>
      <x:c r="C13" s="54" t="n">
        <x:v>46273</x:v>
      </x:c>
      <x:c r="D13" s="54" t="n">
        <x:v>46273</x:v>
      </x:c>
      <x:c r="E13" s="54" t="n">
        <x:v>47733</x:v>
      </x:c>
      <x:c r="F13" s="52" t="str">
        <x:v>License</x:v>
      </x:c>
      <x:c r="G13" s="52" t="str">
        <x:v>Cortland</x:v>
      </x:c>
      <x:c r="H13" s="52" t="str">
        <x:v>Cortland</x:v>
      </x:c>
      <x:c r="I13" s="52" t="str">
        <x:v>NY</x:v>
      </x:c>
      <x:c r="J13" s="52" t="str">
        <x:v>13045</x:v>
      </x:c>
      <x:c r="K13" s="52" t="str">
        <x:v>8</x:v>
      </x:c>
      <x:c r="L13" s="52" t="str">
        <x:v>Valley View dr</x:v>
      </x:c>
      <x:c r="M13" s="55" t="n">
        <x:v>0</x:v>
      </x:c>
      <x:c r="N13" s="55" t="n">
        <x:v>0</x:v>
      </x:c>
      <x:c r="O13" s="55" t="n">
        <x:v>21</x:v>
      </x:c>
      <x:c r="P13" s="55" t="n">
        <x:v>0</x:v>
      </x:c>
      <x:c r="Q13" s="55" t="n">
        <x:v>21</x:v>
      </x:c>
      <x:c r="R13" s="53" t="str">
        <x:v>21 Preschoolers</x:v>
      </x:c>
      <x:c r="S13" s="52" t="str">
        <x:v>(607)758-4110</x:v>
      </x:c>
      <x:c r="T13" s="52" t="str">
        <x:v>https://hs.ocfs.ny.gov/dcfs/Profile/Index/957171</x:v>
      </x:c>
    </x:row>
    <x:row r="14">
      <x:c r="A14" s="52" t="str">
        <x:v>956984</x:v>
      </x:c>
      <x:c r="B14" s="53" t="str">
        <x:v>WSSH Metro Therapy, LLC</x:v>
      </x:c>
      <x:c r="C14" s="54" t="n">
        <x:v>46273</x:v>
      </x:c>
      <x:c r="D14" s="54" t="n">
        <x:v>46273</x:v>
      </x:c>
      <x:c r="E14" s="54" t="n">
        <x:v>47733</x:v>
      </x:c>
      <x:c r="F14" s="52" t="str">
        <x:v>License</x:v>
      </x:c>
      <x:c r="G14" s="52" t="str">
        <x:v>Suffolk</x:v>
      </x:c>
      <x:c r="H14" s="52" t="str">
        <x:v>Deer Park</x:v>
      </x:c>
      <x:c r="I14" s="52" t="str">
        <x:v>NY</x:v>
      </x:c>
      <x:c r="J14" s="52" t="str">
        <x:v>11729</x:v>
      </x:c>
      <x:c r="K14" s="52" t="str">
        <x:v>300</x:v>
      </x:c>
      <x:c r="L14" s="52" t="str">
        <x:v>Park Ave.</x:v>
      </x:c>
      <x:c r="M14" s="55" t="n">
        <x:v>0</x:v>
      </x:c>
      <x:c r="N14" s="55" t="n">
        <x:v>0</x:v>
      </x:c>
      <x:c r="O14" s="55" t="n">
        <x:v>63</x:v>
      </x:c>
      <x:c r="P14" s="55" t="n">
        <x:v>0</x:v>
      </x:c>
      <x:c r="Q14" s="55" t="n">
        <x:v>63</x:v>
      </x:c>
      <x:c r="R14" s="53" t="str">
        <x:v>63 Preschoolers</x:v>
      </x:c>
      <x:c r="S14" s="52" t="str">
        <x:v>(631)366-3876</x:v>
      </x:c>
      <x:c r="T14" s="52" t="str">
        <x:v>https://hs.ocfs.ny.gov/dcfs/Profile/Index/956984</x:v>
      </x:c>
    </x:row>
    <x:row r="15">
      <x:c r="A15" s="52" t="str">
        <x:v>953161</x:v>
      </x:c>
      <x:c r="B15" s="53" t="str">
        <x:v>MARIPOSAS CHILDCARE CENTER LLC</x:v>
      </x:c>
      <x:c r="C15" s="54" t="n">
        <x:v>46273</x:v>
      </x:c>
      <x:c r="D15" s="54" t="n">
        <x:v>46273</x:v>
      </x:c>
      <x:c r="E15" s="54" t="n">
        <x:v>47733</x:v>
      </x:c>
      <x:c r="F15" s="52" t="str">
        <x:v>License</x:v>
      </x:c>
      <x:c r="G15" s="52" t="str">
        <x:v>Putnam</x:v>
      </x:c>
      <x:c r="H15" s="52" t="str">
        <x:v>Carmel</x:v>
      </x:c>
      <x:c r="I15" s="52" t="str">
        <x:v>NY</x:v>
      </x:c>
      <x:c r="J15" s="52" t="str">
        <x:v>12582</x:v>
      </x:c>
      <x:c r="K15" s="52" t="str">
        <x:v>4</x:v>
      </x:c>
      <x:c r="L15" s="52" t="str">
        <x:v>Glenna Drive</x:v>
      </x:c>
      <x:c r="M15" s="55" t="n">
        <x:v>0</x:v>
      </x:c>
      <x:c r="N15" s="55" t="n">
        <x:v>10</x:v>
      </x:c>
      <x:c r="O15" s="55" t="n">
        <x:v>34</x:v>
      </x:c>
      <x:c r="P15" s="55" t="n">
        <x:v>0</x:v>
      </x:c>
      <x:c r="Q15" s="55" t="n">
        <x:v>44</x:v>
      </x:c>
      <x:c r="R15" s="53" t="str">
        <x:v>10 Toddlers, 34 Preschoolers</x:v>
      </x:c>
      <x:c r="S15" s="52" t="str">
        <x:v>(914)473-0497</x:v>
      </x:c>
      <x:c r="T15" s="52" t="str">
        <x:v>https://hs.ocfs.ny.gov/dcfs/Profile/Index/953161</x:v>
      </x:c>
    </x:row>
    <x:row r="16">
      <x:c r="A16" s="52" t="str">
        <x:v>953499</x:v>
      </x:c>
      <x:c r="B16" s="53" t="str">
        <x:v>Cayuga/Seneca Community Action Agency INC</x:v>
      </x:c>
      <x:c r="C16" s="54" t="n">
        <x:v>46269</x:v>
      </x:c>
      <x:c r="D16" s="54" t="n">
        <x:v>46269</x:v>
      </x:c>
      <x:c r="E16" s="54" t="n">
        <x:v>47729</x:v>
      </x:c>
      <x:c r="F16" s="52" t="str">
        <x:v>License</x:v>
      </x:c>
      <x:c r="G16" s="52" t="str">
        <x:v>Cayuga</x:v>
      </x:c>
      <x:c r="H16" s="52" t="str">
        <x:v>Port Byron</x:v>
      </x:c>
      <x:c r="I16" s="52" t="str">
        <x:v>NY</x:v>
      </x:c>
      <x:c r="J16" s="52" t="str">
        <x:v>13140</x:v>
      </x:c>
      <x:c r="K16" s="52" t="str">
        <x:v>30</x:v>
      </x:c>
      <x:c r="L16" s="52" t="str">
        <x:v>Maple Ave</x:v>
      </x:c>
      <x:c r="M16" s="55" t="n">
        <x:v>0</x:v>
      </x:c>
      <x:c r="N16" s="55" t="n">
        <x:v>0</x:v>
      </x:c>
      <x:c r="O16" s="55" t="n">
        <x:v>16</x:v>
      </x:c>
      <x:c r="P16" s="55" t="n">
        <x:v>0</x:v>
      </x:c>
      <x:c r="Q16" s="55" t="n">
        <x:v>16</x:v>
      </x:c>
      <x:c r="R16" s="53" t="str">
        <x:v>16 Preschoolers</x:v>
      </x:c>
      <x:c r="S16" s="52" t="str">
        <x:v>(315)252-0038</x:v>
      </x:c>
      <x:c r="T16" s="52" t="str">
        <x:v>https://hs.ocfs.ny.gov/dcfs/Profile/Index/953499</x:v>
      </x:c>
    </x:row>
    <x:row r="17">
      <x:c r="A17" s="52" t="str">
        <x:v>945934</x:v>
      </x:c>
      <x:c r="B17" s="53" t="str">
        <x:v>Delaware Opportunities Inc.</x:v>
      </x:c>
      <x:c r="C17" s="54" t="n">
        <x:v>46269</x:v>
      </x:c>
      <x:c r="D17" s="54" t="n">
        <x:v>46269</x:v>
      </x:c>
      <x:c r="E17" s="54" t="n">
        <x:v>47729</x:v>
      </x:c>
      <x:c r="F17" s="52" t="str">
        <x:v>License</x:v>
      </x:c>
      <x:c r="G17" s="52" t="str">
        <x:v>Delaware</x:v>
      </x:c>
      <x:c r="H17" s="52" t="str">
        <x:v>Margaretville</x:v>
      </x:c>
      <x:c r="I17" s="52" t="str">
        <x:v>NY</x:v>
      </x:c>
      <x:c r="J17" s="52" t="str">
        <x:v>12455</x:v>
      </x:c>
      <x:c r="K17" s="52" t="str">
        <x:v>415</x:v>
      </x:c>
      <x:c r="L17" s="52" t="str">
        <x:v>Main Street</x:v>
      </x:c>
      <x:c r="M17" s="55" t="n">
        <x:v>0</x:v>
      </x:c>
      <x:c r="N17" s="55" t="n">
        <x:v>0</x:v>
      </x:c>
      <x:c r="O17" s="55" t="n">
        <x:v>15</x:v>
      </x:c>
      <x:c r="P17" s="55" t="n">
        <x:v>0</x:v>
      </x:c>
      <x:c r="Q17" s="55" t="n">
        <x:v>15</x:v>
      </x:c>
      <x:c r="R17" s="53" t="str">
        <x:v>15 Preschoolers</x:v>
      </x:c>
      <x:c r="S17" s="52" t="str">
        <x:v>(607)746-1641</x:v>
      </x:c>
      <x:c r="T17" s="52" t="str">
        <x:v>https://hs.ocfs.ny.gov/dcfs/Profile/Index/945934</x:v>
      </x:c>
    </x:row>
    <x:row r="18">
      <x:c r="A18" s="52" t="str">
        <x:v>953826</x:v>
      </x:c>
      <x:c r="B18" s="53" t="str">
        <x:v>Our World Montessori II, Inc.</x:v>
      </x:c>
      <x:c r="C18" s="54" t="n">
        <x:v>46269</x:v>
      </x:c>
      <x:c r="D18" s="54" t="n">
        <x:v>46269</x:v>
      </x:c>
      <x:c r="E18" s="54" t="n">
        <x:v>47729</x:v>
      </x:c>
      <x:c r="F18" s="52" t="str">
        <x:v>License</x:v>
      </x:c>
      <x:c r="G18" s="52" t="str">
        <x:v>Schenectady</x:v>
      </x:c>
      <x:c r="H18" s="52" t="str">
        <x:v>Niskayuna</x:v>
      </x:c>
      <x:c r="I18" s="52" t="str">
        <x:v>NY</x:v>
      </x:c>
      <x:c r="J18" s="52" t="str">
        <x:v>12309</x:v>
      </x:c>
      <x:c r="K18" s="52" t="str">
        <x:v>46</x:v>
      </x:c>
      <x:c r="L18" s="52" t="str">
        <x:v>Commerce Park Drive</x:v>
      </x:c>
      <x:c r="M18" s="55" t="n">
        <x:v>16</x:v>
      </x:c>
      <x:c r="N18" s="55" t="n">
        <x:v>36</x:v>
      </x:c>
      <x:c r="O18" s="55" t="n">
        <x:v>48</x:v>
      </x:c>
      <x:c r="P18" s="55" t="n">
        <x:v>20</x:v>
      </x:c>
      <x:c r="Q18" s="55" t="n">
        <x:v>120</x:v>
      </x:c>
      <x:c r="R18" s="53" t="str">
        <x:v>16 Infants, 36 Toddlers, 48 Preschoolers and 20 School-Aged Children</x:v>
      </x:c>
      <x:c r="S18" s="52" t="str">
        <x:v>(518)347-2060</x:v>
      </x:c>
      <x:c r="T18" s="52" t="str">
        <x:v>https://hs.ocfs.ny.gov/dcfs/Profile/Index/953826</x:v>
      </x:c>
    </x:row>
    <x:row r="19">
      <x:c r="A19" s="52" t="str">
        <x:v>959510</x:v>
      </x:c>
      <x:c r="B19" s="53" t="str">
        <x:v>LONG ISLAND SCHOOL OF THE ARTS FOUNDATION INC.</x:v>
      </x:c>
      <x:c r="C19" s="54" t="n">
        <x:v>46268</x:v>
      </x:c>
      <x:c r="D19" s="54" t="n">
        <x:v>46268</x:v>
      </x:c>
      <x:c r="E19" s="54" t="n">
        <x:v>47728</x:v>
      </x:c>
      <x:c r="F19" s="52" t="str">
        <x:v>License</x:v>
      </x:c>
      <x:c r="G19" s="52" t="str">
        <x:v>Suffolk</x:v>
      </x:c>
      <x:c r="H19" s="52" t="str">
        <x:v>Mastic Beach</x:v>
      </x:c>
      <x:c r="I19" s="52" t="str">
        <x:v>NY</x:v>
      </x:c>
      <x:c r="J19" s="52" t="str">
        <x:v>11951</x:v>
      </x:c>
      <x:c r="K19" s="52" t="str">
        <x:v>250</x:v>
      </x:c>
      <x:c r="L19" s="52" t="str">
        <x:v>Neighborhood road</x:v>
      </x:c>
      <x:c r="M19" s="55" t="n">
        <x:v>0</x:v>
      </x:c>
      <x:c r="N19" s="55" t="n">
        <x:v>0</x:v>
      </x:c>
      <x:c r="O19" s="55" t="n">
        <x:v>21</x:v>
      </x:c>
      <x:c r="P19" s="55" t="n">
        <x:v>0</x:v>
      </x:c>
      <x:c r="Q19" s="55" t="n">
        <x:v>21</x:v>
      </x:c>
      <x:c r="R19" s="53" t="str">
        <x:v>21 Preschoolers</x:v>
      </x:c>
      <x:c r="S19" s="52" t="str">
        <x:v>(631)399-1181</x:v>
      </x:c>
      <x:c r="T19" s="52" t="str">
        <x:v>https://hs.ocfs.ny.gov/dcfs/Profile/Index/959510</x:v>
      </x:c>
    </x:row>
    <x:row r="20">
      <x:c r="A20" s="52" t="str">
        <x:v>952960</x:v>
      </x:c>
      <x:c r="B20" s="53" t="str">
        <x:v>TSL Adventures LLC</x:v>
      </x:c>
      <x:c r="C20" s="54" t="n">
        <x:v>46268</x:v>
      </x:c>
      <x:c r="D20" s="54" t="n">
        <x:v>46268</x:v>
      </x:c>
      <x:c r="E20" s="54" t="n">
        <x:v>47728</x:v>
      </x:c>
      <x:c r="F20" s="52" t="str">
        <x:v>License</x:v>
      </x:c>
      <x:c r="G20" s="52" t="str">
        <x:v>Albany</x:v>
      </x:c>
      <x:c r="H20" s="52" t="str">
        <x:v>Delmar</x:v>
      </x:c>
      <x:c r="I20" s="52" t="str">
        <x:v>NY</x:v>
      </x:c>
      <x:c r="J20" s="52" t="str">
        <x:v>12054</x:v>
      </x:c>
      <x:c r="K20" s="52" t="str">
        <x:v>333</x:v>
      </x:c>
      <x:c r="L20" s="52" t="str">
        <x:v>Delaware Avenue</x:v>
      </x:c>
      <x:c r="M20" s="55" t="n">
        <x:v>0</x:v>
      </x:c>
      <x:c r="N20" s="55" t="n">
        <x:v>0</x:v>
      </x:c>
      <x:c r="O20" s="55" t="n">
        <x:v>45</x:v>
      </x:c>
      <x:c r="P20" s="55" t="n">
        <x:v>30</x:v>
      </x:c>
      <x:c r="Q20" s="55" t="n">
        <x:v>75</x:v>
      </x:c>
      <x:c r="R20" s="53" t="str">
        <x:v>45 Preschoolers and 30 School-Aged Children</x:v>
      </x:c>
      <x:c r="S20" s="52" t="str">
        <x:v>(518)512-3012</x:v>
      </x:c>
      <x:c r="T20" s="52" t="str">
        <x:v>https://hs.ocfs.ny.gov/dcfs/Profile/Index/952960</x:v>
      </x:c>
    </x:row>
    <x:row r="21">
      <x:c r="A21" s="52" t="str">
        <x:v>951886</x:v>
      </x:c>
      <x:c r="B21" s="53" t="str">
        <x:v>Gina Property Holdings LLC (Lancaster)</x:v>
      </x:c>
      <x:c r="C21" s="54" t="n">
        <x:v>46267</x:v>
      </x:c>
      <x:c r="D21" s="54" t="n">
        <x:v>46267</x:v>
      </x:c>
      <x:c r="E21" s="54" t="n">
        <x:v>47727</x:v>
      </x:c>
      <x:c r="F21" s="52" t="str">
        <x:v>License</x:v>
      </x:c>
      <x:c r="G21" s="52" t="str">
        <x:v>Erie</x:v>
      </x:c>
      <x:c r="H21" s="52" t="str">
        <x:v>Depew</x:v>
      </x:c>
      <x:c r="I21" s="52" t="str">
        <x:v>NY</x:v>
      </x:c>
      <x:c r="J21" s="52" t="str">
        <x:v>14043</x:v>
      </x:c>
      <x:c r="K21" s="52" t="str">
        <x:v>20</x:v>
      </x:c>
      <x:c r="L21" s="52" t="str">
        <x:v>french rd.</x:v>
      </x:c>
      <x:c r="M21" s="55" t="n">
        <x:v>0</x:v>
      </x:c>
      <x:c r="N21" s="55" t="n">
        <x:v>0</x:v>
      </x:c>
      <x:c r="O21" s="55" t="n">
        <x:v>126</x:v>
      </x:c>
      <x:c r="P21" s="55" t="n">
        <x:v>0</x:v>
      </x:c>
      <x:c r="Q21" s="55" t="n">
        <x:v>126</x:v>
      </x:c>
      <x:c r="R21" s="53" t="str">
        <x:v>126 Preschoolers</x:v>
      </x:c>
      <x:c r="S21" s="52" t="str">
        <x:v>(716)863-1398</x:v>
      </x:c>
      <x:c r="T21" s="52" t="str">
        <x:v>https://hs.ocfs.ny.gov/dcfs/Profile/Index/951886</x:v>
      </x:c>
    </x:row>
    <x:row r="22">
      <x:c r="A22" s="52" t="str">
        <x:v>954832</x:v>
      </x:c>
      <x:c r="B22" s="53" t="str">
        <x:v>Advanced Therapy, P.T., O.T., S.L.P., Psychologist, Professional Nurse (RN), PLLC</x:v>
      </x:c>
      <x:c r="C22" s="54" t="n">
        <x:v>46267</x:v>
      </x:c>
      <x:c r="D22" s="54" t="n">
        <x:v>46267</x:v>
      </x:c>
      <x:c r="E22" s="54" t="n">
        <x:v>47727</x:v>
      </x:c>
      <x:c r="F22" s="52" t="str">
        <x:v>License</x:v>
      </x:c>
      <x:c r="G22" s="52" t="str">
        <x:v>Albany</x:v>
      </x:c>
      <x:c r="H22" s="52" t="str">
        <x:v>Albany</x:v>
      </x:c>
      <x:c r="I22" s="52" t="str">
        <x:v>NY</x:v>
      </x:c>
      <x:c r="J22" s="52" t="str">
        <x:v>122060001</x:v>
      </x:c>
      <x:c r="K22" s="52" t="str">
        <x:v>400</x:v>
      </x:c>
      <x:c r="L22" s="52" t="str">
        <x:v>Sheridan Ave</x:v>
      </x:c>
      <x:c r="M22" s="55" t="n">
        <x:v>0</x:v>
      </x:c>
      <x:c r="N22" s="55" t="n">
        <x:v>0</x:v>
      </x:c>
      <x:c r="O22" s="55" t="n">
        <x:v>54</x:v>
      </x:c>
      <x:c r="P22" s="55" t="n">
        <x:v>0</x:v>
      </x:c>
      <x:c r="Q22" s="55" t="n">
        <x:v>54</x:v>
      </x:c>
      <x:c r="R22" s="53" t="str">
        <x:v>54 Preschoolers</x:v>
      </x:c>
      <x:c r="S22" s="52" t="str">
        <x:v>(518)867-3061</x:v>
      </x:c>
      <x:c r="T22" s="52" t="str">
        <x:v>https://hs.ocfs.ny.gov/dcfs/Profile/Index/954832</x:v>
      </x:c>
    </x:row>
    <x:row r="23">
      <x:c r="A23" s="52" t="str">
        <x:v>954299</x:v>
      </x:c>
      <x:c r="B23" s="53" t="str">
        <x:v>Young Men's Christian Association of Long Island, Incorporated</x:v>
      </x:c>
      <x:c r="C23" s="54" t="n">
        <x:v>46266</x:v>
      </x:c>
      <x:c r="D23" s="54" t="n">
        <x:v>46266</x:v>
      </x:c>
      <x:c r="E23" s="54" t="n">
        <x:v>47726</x:v>
      </x:c>
      <x:c r="F23" s="52" t="str">
        <x:v>License</x:v>
      </x:c>
      <x:c r="G23" s="52" t="str">
        <x:v>Nassau</x:v>
      </x:c>
      <x:c r="H23" s="52" t="str">
        <x:v>New Hyde Park</x:v>
      </x:c>
      <x:c r="I23" s="52" t="str">
        <x:v>NY</x:v>
      </x:c>
      <x:c r="J23" s="52" t="str">
        <x:v>11040</x:v>
      </x:c>
      <x:c r="K23" s="52" t="str">
        <x:v>999</x:v>
      </x:c>
      <x:c r="L23" s="52" t="str">
        <x:v>Herricks Road</x:v>
      </x:c>
      <x:c r="M23" s="55" t="n">
        <x:v>0</x:v>
      </x:c>
      <x:c r="N23" s="55" t="n">
        <x:v>0</x:v>
      </x:c>
      <x:c r="O23" s="55" t="n">
        <x:v>133</x:v>
      </x:c>
      <x:c r="P23" s="55" t="n">
        <x:v>0</x:v>
      </x:c>
      <x:c r="Q23" s="55" t="n">
        <x:v>133</x:v>
      </x:c>
      <x:c r="R23" s="53" t="str">
        <x:v>133 Preschoolers</x:v>
      </x:c>
      <x:c r="S23" s="52" t="str">
        <x:v>(516)583-5418</x:v>
      </x:c>
      <x:c r="T23" s="52" t="str">
        <x:v>https://hs.ocfs.ny.gov/dcfs/Profile/Index/954299</x:v>
      </x:c>
    </x:row>
    <x:row r="24">
      <x:c r="A24" s="52" t="str">
        <x:v>957848</x:v>
      </x:c>
      <x:c r="B24" s="53" t="str">
        <x:v>Niagara Falls Boys &amp; Girls Club</x:v>
      </x:c>
      <x:c r="C24" s="54" t="n">
        <x:v>46266</x:v>
      </x:c>
      <x:c r="D24" s="54" t="n">
        <x:v>46266</x:v>
      </x:c>
      <x:c r="E24" s="54" t="n">
        <x:v>47726</x:v>
      </x:c>
      <x:c r="F24" s="52" t="str">
        <x:v>License</x:v>
      </x:c>
      <x:c r="G24" s="52" t="str">
        <x:v>Niagara</x:v>
      </x:c>
      <x:c r="H24" s="52" t="str">
        <x:v>Niagara Falls</x:v>
      </x:c>
      <x:c r="I24" s="52" t="str">
        <x:v>NY</x:v>
      </x:c>
      <x:c r="J24" s="52" t="str">
        <x:v>14305</x:v>
      </x:c>
      <x:c r="K24" s="52" t="str">
        <x:v>4520</x:v>
      </x:c>
      <x:c r="L24" s="52" t="str">
        <x:v>Military Road</x:v>
      </x:c>
      <x:c r="M24" s="55" t="n">
        <x:v>16</x:v>
      </x:c>
      <x:c r="N24" s="55" t="n">
        <x:v>24</x:v>
      </x:c>
      <x:c r="O24" s="55" t="n">
        <x:v>35</x:v>
      </x:c>
      <x:c r="P24" s="55" t="n">
        <x:v>0</x:v>
      </x:c>
      <x:c r="Q24" s="55" t="n">
        <x:v>75</x:v>
      </x:c>
      <x:c r="R24" s="53" t="str">
        <x:v>16 Infants, 24 Toddlers, 35 Preschoolers</x:v>
      </x:c>
      <x:c r="S24" s="52" t="str">
        <x:v>(716)205-8891</x:v>
      </x:c>
      <x:c r="T24" s="52" t="str">
        <x:v>https://hs.ocfs.ny.gov/dcfs/Profile/Index/957848</x:v>
      </x:c>
    </x:row>
    <x:row r="25">
      <x:c r="A25" s="57" t="str">
        <x:v>956064</x:v>
      </x:c>
      <x:c r="B25" s="58" t="str">
        <x:v>Malverne Afterschool Center</x:v>
      </x:c>
      <x:c r="C25" s="59" t="n">
        <x:v>46266</x:v>
      </x:c>
      <x:c r="D25" s="59" t="n">
        <x:v>46266</x:v>
      </x:c>
      <x:c r="E25" s="59" t="n">
        <x:v>47726</x:v>
      </x:c>
      <x:c r="F25" s="57" t="str">
        <x:v>License</x:v>
      </x:c>
      <x:c r="G25" s="57" t="str">
        <x:v>Nassau</x:v>
      </x:c>
      <x:c r="H25" s="57" t="str">
        <x:v>Malverne</x:v>
      </x:c>
      <x:c r="I25" s="57" t="str">
        <x:v>NY</x:v>
      </x:c>
      <x:c r="J25" s="57" t="str">
        <x:v>11565</x:v>
      </x:c>
      <x:c r="K25" s="57" t="str">
        <x:v>55</x:v>
      </x:c>
      <x:c r="L25" s="57" t="str">
        <x:v>Acorn Way</x:v>
      </x:c>
      <x:c r="M25" s="60" t="n">
        <x:v>0</x:v>
      </x:c>
      <x:c r="N25" s="60" t="n">
        <x:v>0</x:v>
      </x:c>
      <x:c r="O25" s="60" t="n">
        <x:v>42</x:v>
      </x:c>
      <x:c r="P25" s="60" t="n">
        <x:v>65</x:v>
      </x:c>
      <x:c r="Q25" s="60" t="n">
        <x:v>107</x:v>
      </x:c>
      <x:c r="R25" s="58" t="str">
        <x:v>42 Preschoolers and 65 School-Aged Children</x:v>
      </x:c>
      <x:c r="S25" s="57" t="str">
        <x:v>(516)887-0300</x:v>
      </x:c>
      <x:c r="T25" s="57" t="str">
        <x:v>https://hs.ocfs.ny.gov/dcfs/Profile/Index/956064</x:v>
      </x:c>
    </x:row>
  </x:sheetData>
  <x:mergeCells>
    <x:mergeCell ref="A2:T2"/>
    <x:mergeCell ref="A3:T3"/>
  </x:mergeCells>
  <x:pageMargins left="0.7" right="0.7" top="0.75" bottom="0.75" header="0.3" footer="0.3"/>
  <x:tableParts count="1">
    <x:tablePart xmlns:r="http://schemas.openxmlformats.org/officeDocument/2006/relationships" r:id="R19b695d131a645b1"/>
  </x:tableParts>
</x:worksheet>
</file>